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<sst xmlns="http://schemas.openxmlformats.org/spreadsheetml/2006/main" count="144" uniqueCount="106">
  <si>
    <t>Wydatki  budżetu w 2009 r.</t>
  </si>
  <si>
    <t>Załącznik Nr. 2</t>
  </si>
  <si>
    <t>w złotych</t>
  </si>
  <si>
    <t>Lp</t>
  </si>
  <si>
    <t>Nazwa działu</t>
  </si>
  <si>
    <t xml:space="preserve">                Symbol</t>
  </si>
  <si>
    <t>Wydatki</t>
  </si>
  <si>
    <t>i rozdziału</t>
  </si>
  <si>
    <t>Dział</t>
  </si>
  <si>
    <t>Rozdział</t>
  </si>
  <si>
    <t>Plan</t>
  </si>
  <si>
    <t>bieżące</t>
  </si>
  <si>
    <t>majątkowe</t>
  </si>
  <si>
    <t>Wydatki bieżące</t>
  </si>
  <si>
    <t>w tym</t>
  </si>
  <si>
    <t>wynagrodzenia</t>
  </si>
  <si>
    <t>dotacje</t>
  </si>
  <si>
    <t xml:space="preserve">obsługa </t>
  </si>
  <si>
    <t>z tyt. poręczeń</t>
  </si>
  <si>
    <t>i pochodne od wynagrodzeń</t>
  </si>
  <si>
    <t>długu(odsetki)</t>
  </si>
  <si>
    <t>i gwarancji</t>
  </si>
  <si>
    <t>Pozostałe</t>
  </si>
  <si>
    <t>Rolnictwo</t>
  </si>
  <si>
    <t>.010</t>
  </si>
  <si>
    <t>Izby rolnicze</t>
  </si>
  <si>
    <t>.01030</t>
  </si>
  <si>
    <t>Transport i łączność</t>
  </si>
  <si>
    <t>Lokalny transport zbiorowy</t>
  </si>
  <si>
    <t>Drogi gminne</t>
  </si>
  <si>
    <t>Gospodarka mieszkaniowa</t>
  </si>
  <si>
    <t>Gospodarka gruntami i nier.</t>
  </si>
  <si>
    <t>Pozostała działaność</t>
  </si>
  <si>
    <t>Działalność usługowa</t>
  </si>
  <si>
    <t>Plany zagospod. przestrzennego</t>
  </si>
  <si>
    <t>Cmentarnictwo</t>
  </si>
  <si>
    <t>Prace geodezyjne i kartograf.</t>
  </si>
  <si>
    <t>Administracja publiczna</t>
  </si>
  <si>
    <t>Rady gmin</t>
  </si>
  <si>
    <t>Urzędy gmin</t>
  </si>
  <si>
    <t>Promocja j.s.t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</si>
  <si>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</si>
  <si>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</si>
  <si>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</si>
  <si>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</si>
  <si>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</si>
  <si>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</si>
  <si>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</si>
  <si>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</si>
  <si>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</si>
  <si>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Urzędy wojewódzkie</t>
  </si>
  <si>
    <t>Urzędy Naczelnych Organów Władzy</t>
  </si>
  <si>
    <t>Bezpieczenstwo publiczne</t>
  </si>
  <si>
    <t>i ochrona przeciwpożarowa</t>
  </si>
  <si>
    <t>obrona cywilna</t>
  </si>
  <si>
    <t>Zarzadzanie kryzysowe</t>
  </si>
  <si>
    <t xml:space="preserve"> Pozostała działalność</t>
  </si>
  <si>
    <t>Obsługa długu publicznego</t>
  </si>
  <si>
    <t>Obsługa kredytów, pożyczek</t>
  </si>
  <si>
    <t xml:space="preserve">Rozliczenia z tytułu poręczeń </t>
  </si>
  <si>
    <t>Różne rozliczenia</t>
  </si>
  <si>
    <t>Rezerwy ogólne</t>
  </si>
  <si>
    <t>Oświata i wychowanie</t>
  </si>
  <si>
    <t>Szkoły podstawowe</t>
  </si>
  <si>
    <t>Przedszkola</t>
  </si>
  <si>
    <t>Gimnazja</t>
  </si>
  <si>
    <t>Dokształcanie nauczycieli</t>
  </si>
  <si>
    <t>pozostała działalność</t>
  </si>
  <si>
    <t>ZEAS</t>
  </si>
  <si>
    <t>Stołówki szkolne</t>
  </si>
  <si>
    <t>Ochrona zdrowia</t>
  </si>
  <si>
    <t>Przeciwdziałanie narkomanii</t>
  </si>
  <si>
    <t>Przeciwdziałanie alkoholizmowi</t>
  </si>
  <si>
    <t>Pozostała działalność</t>
  </si>
  <si>
    <t>Opieka społeczna</t>
  </si>
  <si>
    <t>Domy Pomocy Społecznej</t>
  </si>
  <si>
    <t>Ośrodki wsparcia</t>
  </si>
  <si>
    <t>Świadczenia społeczne</t>
  </si>
  <si>
    <t>Składka zdrowotna</t>
  </si>
  <si>
    <t>Zasiłki i pomoc w naturze</t>
  </si>
  <si>
    <t>Dodatki mieszkaniowe</t>
  </si>
  <si>
    <t>Ośrodki Pomocy społecznej</t>
  </si>
  <si>
    <t>Punkt Interwencji Kryzysowej</t>
  </si>
  <si>
    <t>Usługi opiekuńcze</t>
  </si>
  <si>
    <t>Edukacyjna opieka wych.</t>
  </si>
  <si>
    <t>Świetlice szkolne</t>
  </si>
  <si>
    <t xml:space="preserve">Gosp. komunalna i ochr. </t>
  </si>
  <si>
    <t>środowiska</t>
  </si>
  <si>
    <t>Zaopatrzenie w wodę</t>
  </si>
  <si>
    <t>Gospodarka odpadami</t>
  </si>
  <si>
    <t>Oczyszczanie miast i wsi</t>
  </si>
  <si>
    <t>Utrzymanie zieleni</t>
  </si>
  <si>
    <t>Oświetlenie ulic</t>
  </si>
  <si>
    <t>Opłata produktowa</t>
  </si>
  <si>
    <t>Pozostala działalność</t>
  </si>
  <si>
    <t>Kultura i ochrona dziedzictwa nar.</t>
  </si>
  <si>
    <t>Biblioteki</t>
  </si>
  <si>
    <t>Muzea</t>
  </si>
  <si>
    <t>Sanomierskie Centrum Kultury</t>
  </si>
  <si>
    <t>Ochr.zabytków KATEDRA</t>
  </si>
  <si>
    <t>Pozostała działalnosć</t>
  </si>
  <si>
    <t>Kultura fizyczna i sport</t>
  </si>
  <si>
    <t>Zadania w zakresie kultury fiz. i sportu</t>
  </si>
  <si>
    <t xml:space="preserve">z dnia  </t>
  </si>
  <si>
    <t xml:space="preserve">Rady Miasta Sandomierza </t>
  </si>
  <si>
    <t>do Uchwały Nr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</si>
</sst>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8">
    <font>
      <sz val="10"/>
      <name val="Arial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sz val="8"/>
      <color indexed="8"/>
      <name val="Times New Roman CE"/>
      <family val="0"/>
    </font>
    <font>
      <sz val="8"/>
      <name val="Arial CE"/>
      <family val="0"/>
    </font>
    <font>
      <b/>
      <sz val="8"/>
      <color indexed="8"/>
      <name val="Times New Roman CE"/>
      <family val="0"/>
    </font>
    <font>
      <b/>
      <u val="single"/>
      <sz val="8"/>
      <name val="Times New Roman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/>
      <protection/>
    </xf>
    <xf numFmtId="0" fontId="2" fillId="2" borderId="2" xfId="0" applyNumberFormat="1" applyFont="1" applyFill="1" applyBorder="1" applyAlignment="1" applyProtection="1">
      <alignment horizontal="center"/>
      <protection/>
    </xf>
    <xf numFmtId="0" fontId="2" fillId="2" borderId="3" xfId="0" applyNumberFormat="1" applyFont="1" applyFill="1" applyBorder="1" applyAlignment="1" applyProtection="1">
      <alignment horizontal="center"/>
      <protection/>
    </xf>
    <xf numFmtId="0" fontId="2" fillId="2" borderId="2" xfId="0" applyNumberFormat="1" applyFont="1" applyFill="1" applyBorder="1" applyAlignment="1" applyProtection="1">
      <alignment horizontal="right"/>
      <protection/>
    </xf>
    <xf numFmtId="0" fontId="2" fillId="2" borderId="2" xfId="0" applyNumberFormat="1" applyFont="1" applyFill="1" applyBorder="1" applyAlignment="1" applyProtection="1">
      <alignment/>
      <protection/>
    </xf>
    <xf numFmtId="0" fontId="5" fillId="2" borderId="4" xfId="0" applyNumberFormat="1" applyFont="1" applyFill="1" applyBorder="1" applyAlignment="1" applyProtection="1">
      <alignment horizontal="right"/>
      <protection/>
    </xf>
    <xf numFmtId="0" fontId="1" fillId="2" borderId="5" xfId="0" applyNumberFormat="1" applyFont="1" applyFill="1" applyBorder="1" applyAlignment="1" applyProtection="1">
      <alignment/>
      <protection/>
    </xf>
    <xf numFmtId="0" fontId="2" fillId="2" borderId="5" xfId="0" applyNumberFormat="1" applyFont="1" applyFill="1" applyBorder="1" applyAlignment="1" applyProtection="1">
      <alignment horizontal="center"/>
      <protection/>
    </xf>
    <xf numFmtId="0" fontId="5" fillId="2" borderId="5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2" fillId="2" borderId="5" xfId="0" applyNumberFormat="1" applyFont="1" applyFill="1" applyBorder="1" applyAlignment="1" applyProtection="1">
      <alignment horizontal="right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right"/>
      <protection/>
    </xf>
    <xf numFmtId="164" fontId="5" fillId="0" borderId="4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164" fontId="1" fillId="0" borderId="8" xfId="0" applyNumberFormat="1" applyFont="1" applyFill="1" applyBorder="1" applyAlignment="1" applyProtection="1">
      <alignment/>
      <protection/>
    </xf>
    <xf numFmtId="164" fontId="3" fillId="0" borderId="5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right"/>
      <protection/>
    </xf>
    <xf numFmtId="164" fontId="4" fillId="0" borderId="9" xfId="0" applyNumberFormat="1" applyFont="1" applyFill="1" applyBorder="1" applyAlignment="1" applyProtection="1">
      <alignment/>
      <protection/>
    </xf>
    <xf numFmtId="164" fontId="3" fillId="0" borderId="6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164" fontId="2" fillId="0" borderId="1" xfId="0" applyNumberFormat="1" applyFont="1" applyFill="1" applyBorder="1" applyAlignment="1" applyProtection="1">
      <alignment horizontal="right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5" fillId="0" borderId="1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164" fontId="1" fillId="0" borderId="5" xfId="0" applyNumberFormat="1" applyFont="1" applyFill="1" applyBorder="1" applyAlignment="1" applyProtection="1">
      <alignment horizontal="right"/>
      <protection/>
    </xf>
    <xf numFmtId="164" fontId="1" fillId="0" borderId="5" xfId="0" applyNumberFormat="1" applyFont="1" applyFill="1" applyBorder="1" applyAlignment="1" applyProtection="1">
      <alignment/>
      <protection/>
    </xf>
    <xf numFmtId="164" fontId="3" fillId="0" borderId="5" xfId="0" applyNumberFormat="1" applyFont="1" applyFill="1" applyBorder="1" applyAlignment="1" applyProtection="1">
      <alignment horizontal="right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right"/>
      <protection/>
    </xf>
    <xf numFmtId="164" fontId="1" fillId="0" borderId="6" xfId="0" applyNumberFormat="1" applyFont="1" applyFill="1" applyBorder="1" applyAlignment="1" applyProtection="1">
      <alignment horizontal="right"/>
      <protection/>
    </xf>
    <xf numFmtId="164" fontId="1" fillId="0" borderId="6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/>
      <protection/>
    </xf>
    <xf numFmtId="164" fontId="2" fillId="0" borderId="5" xfId="0" applyNumberFormat="1" applyFont="1" applyFill="1" applyBorder="1" applyAlignment="1" applyProtection="1">
      <alignment horizontal="right"/>
      <protection/>
    </xf>
    <xf numFmtId="164" fontId="2" fillId="0" borderId="5" xfId="0" applyNumberFormat="1" applyFont="1" applyFill="1" applyBorder="1" applyAlignment="1" applyProtection="1">
      <alignment/>
      <protection/>
    </xf>
    <xf numFmtId="164" fontId="5" fillId="0" borderId="5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164" fontId="4" fillId="0" borderId="5" xfId="0" applyNumberFormat="1" applyFont="1" applyFill="1" applyBorder="1" applyAlignment="1" applyProtection="1">
      <alignment/>
      <protection/>
    </xf>
    <xf numFmtId="164" fontId="1" fillId="0" borderId="4" xfId="0" applyNumberFormat="1" applyFont="1" applyFill="1" applyBorder="1" applyAlignment="1" applyProtection="1">
      <alignment horizontal="center"/>
      <protection/>
    </xf>
    <xf numFmtId="164" fontId="3" fillId="0" borderId="4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164" fontId="1" fillId="0" borderId="8" xfId="0" applyNumberFormat="1" applyFont="1" applyFill="1" applyBorder="1" applyAlignment="1" applyProtection="1">
      <alignment horizontal="right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164" fontId="1" fillId="0" borderId="13" xfId="0" applyNumberFormat="1" applyFont="1" applyFill="1" applyBorder="1" applyAlignment="1" applyProtection="1">
      <alignment/>
      <protection/>
    </xf>
    <xf numFmtId="164" fontId="1" fillId="0" borderId="4" xfId="0" applyNumberFormat="1" applyFont="1" applyFill="1" applyBorder="1" applyAlignment="1" applyProtection="1">
      <alignment horizontal="right"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2" fillId="0" borderId="14" xfId="0" applyNumberFormat="1" applyFont="1" applyFill="1" applyBorder="1" applyAlignment="1" applyProtection="1">
      <alignment horizontal="center"/>
      <protection/>
    </xf>
    <xf numFmtId="164" fontId="5" fillId="0" borderId="1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3" fillId="0" borderId="5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 applyProtection="1">
      <alignment horizontal="center"/>
      <protection/>
    </xf>
    <xf numFmtId="164" fontId="1" fillId="0" borderId="13" xfId="0" applyNumberFormat="1" applyFont="1" applyFill="1" applyBorder="1" applyAlignment="1" applyProtection="1">
      <alignment horizontal="center"/>
      <protection/>
    </xf>
    <xf numFmtId="164" fontId="3" fillId="0" borderId="6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right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right"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164" fontId="2" fillId="0" borderId="8" xfId="0" applyNumberFormat="1" applyFont="1" applyFill="1" applyBorder="1" applyAlignment="1" applyProtection="1">
      <alignment horizontal="right"/>
      <protection/>
    </xf>
    <xf numFmtId="0" fontId="1" fillId="0" borderId="9" xfId="0" applyNumberFormat="1" applyFont="1" applyFill="1" applyBorder="1" applyAlignment="1" applyProtection="1">
      <alignment horizontal="right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right"/>
      <protection/>
    </xf>
    <xf numFmtId="164" fontId="4" fillId="0" borderId="6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164" fontId="1" fillId="0" borderId="11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9"/>
  <sheetViews>
    <sheetView tabSelected="1" workbookViewId="0" topLeftCell="A58">
      <selection activeCell="D91" sqref="D91"/>
    </sheetView>
  </sheetViews>
  <sheetFormatPr defaultColWidth="9.140625" defaultRowHeight="12.75"/>
  <cols>
    <col min="1" max="1" width="3.8515625" style="4" customWidth="1"/>
    <col min="2" max="2" width="17.7109375" style="6" customWidth="1"/>
    <col min="3" max="3" width="4.57421875" style="6" customWidth="1"/>
    <col min="4" max="4" width="5.57421875" style="7" customWidth="1"/>
    <col min="5" max="5" width="13.00390625" style="8" customWidth="1"/>
    <col min="6" max="6" width="13.28125" style="8" customWidth="1"/>
    <col min="7" max="7" width="12.57421875" style="8" customWidth="1"/>
    <col min="8" max="8" width="11.57421875" style="9" customWidth="1"/>
    <col min="9" max="9" width="12.140625" style="8" customWidth="1"/>
    <col min="10" max="10" width="10.7109375" style="8" customWidth="1"/>
    <col min="11" max="11" width="13.421875" style="9" customWidth="1"/>
    <col min="12" max="12" width="12.8515625" style="10" customWidth="1"/>
    <col min="13" max="13" width="2.421875" style="9" customWidth="1"/>
    <col min="14" max="16384" width="10.00390625" style="9" customWidth="1"/>
  </cols>
  <sheetData>
    <row r="1" spans="2:12" s="1" customFormat="1" ht="17.25" customHeight="1">
      <c r="B1" s="2" t="s">
        <v>0</v>
      </c>
      <c r="C1" s="3"/>
      <c r="D1" s="4"/>
      <c r="K1" s="1" t="s">
        <v>1</v>
      </c>
      <c r="L1" s="5"/>
    </row>
    <row r="2" spans="4:12" s="1" customFormat="1" ht="11.25">
      <c r="D2" s="4"/>
      <c r="K2" s="1" t="s">
        <v>105</v>
      </c>
      <c r="L2" s="5"/>
    </row>
    <row r="3" spans="4:12" s="1" customFormat="1" ht="11.25">
      <c r="D3" s="4"/>
      <c r="K3" s="1" t="s">
        <v>104</v>
      </c>
      <c r="L3" s="5"/>
    </row>
    <row r="4" spans="4:12" s="1" customFormat="1" ht="11.25">
      <c r="D4" s="4"/>
      <c r="K4" s="9" t="s">
        <v>103</v>
      </c>
      <c r="L4" s="5"/>
    </row>
    <row r="6" spans="4:12" s="1" customFormat="1" ht="11.25">
      <c r="D6" s="4"/>
      <c r="K6" s="11" t="s">
        <v>2</v>
      </c>
      <c r="L6" s="12"/>
    </row>
    <row r="7" spans="1:12" s="11" customFormat="1" ht="10.5">
      <c r="A7" s="13" t="s">
        <v>3</v>
      </c>
      <c r="B7" s="13" t="s">
        <v>4</v>
      </c>
      <c r="C7" s="14" t="s">
        <v>5</v>
      </c>
      <c r="D7" s="15"/>
      <c r="E7" s="16"/>
      <c r="F7" s="16"/>
      <c r="G7" s="16"/>
      <c r="H7" s="17"/>
      <c r="I7" s="16" t="s">
        <v>6</v>
      </c>
      <c r="J7" s="16"/>
      <c r="K7" s="17"/>
      <c r="L7" s="18"/>
    </row>
    <row r="8" spans="1:12" s="11" customFormat="1" ht="11.25">
      <c r="A8" s="19"/>
      <c r="B8" s="20" t="s">
        <v>7</v>
      </c>
      <c r="C8" s="20" t="s">
        <v>8</v>
      </c>
      <c r="D8" s="20" t="s">
        <v>9</v>
      </c>
      <c r="E8" s="20" t="s">
        <v>10</v>
      </c>
      <c r="F8" s="16"/>
      <c r="G8" s="16"/>
      <c r="H8" s="17"/>
      <c r="I8" s="16" t="s">
        <v>11</v>
      </c>
      <c r="J8" s="16"/>
      <c r="K8" s="17"/>
      <c r="L8" s="21" t="s">
        <v>12</v>
      </c>
    </row>
    <row r="9" spans="1:12" s="11" customFormat="1" ht="11.25">
      <c r="A9" s="20"/>
      <c r="B9" s="22"/>
      <c r="C9" s="20"/>
      <c r="D9" s="20"/>
      <c r="E9" s="23"/>
      <c r="F9" s="20" t="s">
        <v>13</v>
      </c>
      <c r="G9" s="16"/>
      <c r="H9" s="17"/>
      <c r="I9" s="16" t="s">
        <v>14</v>
      </c>
      <c r="J9" s="16"/>
      <c r="K9" s="17"/>
      <c r="L9" s="21"/>
    </row>
    <row r="10" spans="1:12" s="11" customFormat="1" ht="10.5">
      <c r="A10" s="20"/>
      <c r="B10" s="20"/>
      <c r="C10" s="20"/>
      <c r="D10" s="20"/>
      <c r="E10" s="23"/>
      <c r="F10" s="20"/>
      <c r="G10" s="20" t="s">
        <v>15</v>
      </c>
      <c r="H10" s="20" t="s">
        <v>16</v>
      </c>
      <c r="I10" s="20" t="s">
        <v>17</v>
      </c>
      <c r="J10" s="20" t="s">
        <v>18</v>
      </c>
      <c r="K10" s="20"/>
      <c r="L10" s="24"/>
    </row>
    <row r="11" spans="1:12" s="11" customFormat="1" ht="26.25" customHeight="1">
      <c r="A11" s="20"/>
      <c r="B11" s="20"/>
      <c r="C11" s="20"/>
      <c r="D11" s="20"/>
      <c r="E11" s="23"/>
      <c r="F11" s="23"/>
      <c r="G11" s="20" t="s">
        <v>19</v>
      </c>
      <c r="H11" s="20"/>
      <c r="I11" s="20" t="s">
        <v>20</v>
      </c>
      <c r="J11" s="20" t="s">
        <v>21</v>
      </c>
      <c r="K11" s="20" t="s">
        <v>22</v>
      </c>
      <c r="L11" s="25"/>
    </row>
    <row r="12" spans="1:12" s="1" customFormat="1" ht="12" customHeight="1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7">
        <v>12</v>
      </c>
    </row>
    <row r="13" spans="1:13" s="1" customFormat="1" ht="18" customHeight="1">
      <c r="A13" s="26"/>
      <c r="B13" s="28"/>
      <c r="C13" s="29"/>
      <c r="D13" s="28"/>
      <c r="E13" s="30">
        <f>E17+E21+E26+E30+E35+E40+E53+E68+E71+E80+E85+E98+E102+E114+E121+E63+E42+E50</f>
        <v>94576268</v>
      </c>
      <c r="F13" s="30">
        <f>F17+F21+F26+F30+F35+F40+F53+F68+F71+F80+F85+F98+F102+F114+F121+F63+F42+F50</f>
        <v>66387945</v>
      </c>
      <c r="G13" s="30">
        <f>G17+G21+G26+G30+G35+G40+G53+G68+G71+G80+G85+G98+G102+G114+G121+G63+G42+G50</f>
        <v>30813106</v>
      </c>
      <c r="H13" s="30">
        <f>H17+H21+H26+H30+H35+H40+H53+H68+H71+H80+H85+H98+H102+H114+H121+H63+H42</f>
        <v>3801812</v>
      </c>
      <c r="I13" s="30">
        <f>I17+I21+I26+I30+I35+I40+I53+I68+I71+I80+I85+I98+I102+I114+I121+I63+I42</f>
        <v>1850000</v>
      </c>
      <c r="J13" s="30">
        <f>J17+J21+J26+J30+J35+J40+J53+J68+J71+J80+J85+J98+J102+J114+J121+J63+J42</f>
        <v>131912</v>
      </c>
      <c r="K13" s="30">
        <f>K17+K21+K26+K30+K35+K40+K53+K68+K71+K80+K85+K98+K102+K114+K121+K63+K42+K50</f>
        <v>29791115</v>
      </c>
      <c r="L13" s="31">
        <f>L17+L21+L26+L30+L35+L40+L53+L68+L71+L80+L85+L98+L102+L114+L121+L63+L42</f>
        <v>28188323</v>
      </c>
      <c r="M13" s="32"/>
    </row>
    <row r="14" spans="1:13" s="1" customFormat="1" ht="11.25">
      <c r="A14" s="33"/>
      <c r="B14" s="34"/>
      <c r="C14" s="34"/>
      <c r="D14" s="35"/>
      <c r="E14" s="36"/>
      <c r="F14" s="36"/>
      <c r="G14" s="36"/>
      <c r="H14" s="36"/>
      <c r="I14" s="36"/>
      <c r="J14" s="36"/>
      <c r="K14" s="36"/>
      <c r="L14" s="37"/>
      <c r="M14" s="32"/>
    </row>
    <row r="15" spans="1:13" s="1" customFormat="1" ht="11.25">
      <c r="A15" s="38"/>
      <c r="B15" s="39"/>
      <c r="C15" s="39"/>
      <c r="D15" s="40"/>
      <c r="E15" s="41"/>
      <c r="F15" s="41"/>
      <c r="G15" s="41"/>
      <c r="H15" s="41"/>
      <c r="I15" s="41"/>
      <c r="J15" s="41"/>
      <c r="K15" s="41"/>
      <c r="L15" s="42"/>
      <c r="M15" s="32"/>
    </row>
    <row r="16" spans="1:13" ht="11.25">
      <c r="A16" s="43"/>
      <c r="B16" s="44"/>
      <c r="C16" s="44"/>
      <c r="D16" s="45"/>
      <c r="E16" s="46"/>
      <c r="F16" s="46"/>
      <c r="G16" s="46"/>
      <c r="H16" s="46"/>
      <c r="I16" s="46"/>
      <c r="J16" s="47"/>
      <c r="K16" s="46"/>
      <c r="L16" s="48"/>
      <c r="M16" s="49"/>
    </row>
    <row r="17" spans="1:13" s="11" customFormat="1" ht="10.5">
      <c r="A17" s="50">
        <v>1</v>
      </c>
      <c r="B17" s="51" t="s">
        <v>23</v>
      </c>
      <c r="C17" s="50" t="s">
        <v>24</v>
      </c>
      <c r="D17" s="50"/>
      <c r="E17" s="52">
        <f>E18</f>
        <v>16400</v>
      </c>
      <c r="F17" s="52">
        <f>F18</f>
        <v>16400</v>
      </c>
      <c r="G17" s="52"/>
      <c r="H17" s="52"/>
      <c r="I17" s="52"/>
      <c r="J17" s="53"/>
      <c r="K17" s="52">
        <v>16400</v>
      </c>
      <c r="L17" s="54"/>
      <c r="M17" s="55"/>
    </row>
    <row r="18" spans="1:13" s="1" customFormat="1" ht="11.25">
      <c r="A18" s="56"/>
      <c r="B18" s="57" t="s">
        <v>25</v>
      </c>
      <c r="C18" s="56"/>
      <c r="D18" s="58" t="s">
        <v>26</v>
      </c>
      <c r="E18" s="59">
        <v>16400</v>
      </c>
      <c r="F18" s="59">
        <v>16400</v>
      </c>
      <c r="G18" s="59"/>
      <c r="H18" s="59"/>
      <c r="I18" s="59"/>
      <c r="J18" s="60"/>
      <c r="K18" s="59">
        <v>16400</v>
      </c>
      <c r="L18" s="61"/>
      <c r="M18" s="32"/>
    </row>
    <row r="19" spans="1:13" s="1" customFormat="1" ht="11.25">
      <c r="A19" s="62"/>
      <c r="B19" s="63"/>
      <c r="C19" s="62"/>
      <c r="D19" s="43"/>
      <c r="E19" s="64"/>
      <c r="F19" s="64"/>
      <c r="G19" s="64"/>
      <c r="H19" s="64"/>
      <c r="I19" s="64"/>
      <c r="J19" s="65"/>
      <c r="K19" s="64"/>
      <c r="L19" s="48"/>
      <c r="M19" s="32"/>
    </row>
    <row r="20" spans="1:13" s="1" customFormat="1" ht="11.25">
      <c r="A20" s="56"/>
      <c r="B20" s="56"/>
      <c r="C20" s="56"/>
      <c r="D20" s="58"/>
      <c r="E20" s="59"/>
      <c r="F20" s="59"/>
      <c r="G20" s="59"/>
      <c r="H20" s="59"/>
      <c r="I20" s="59"/>
      <c r="J20" s="60"/>
      <c r="K20" s="59"/>
      <c r="L20" s="61"/>
      <c r="M20" s="32"/>
    </row>
    <row r="21" spans="1:13" s="11" customFormat="1" ht="10.5">
      <c r="A21" s="56">
        <v>2</v>
      </c>
      <c r="B21" s="66" t="s">
        <v>27</v>
      </c>
      <c r="C21" s="56">
        <v>600</v>
      </c>
      <c r="D21" s="56"/>
      <c r="E21" s="67">
        <f>SUM(E22:E23)</f>
        <v>8330000</v>
      </c>
      <c r="F21" s="67">
        <f>SUM(F22:F24)</f>
        <v>2790000</v>
      </c>
      <c r="G21" s="67"/>
      <c r="H21" s="67"/>
      <c r="I21" s="67"/>
      <c r="J21" s="68"/>
      <c r="K21" s="67">
        <f>SUM(K22:K23)</f>
        <v>2790000</v>
      </c>
      <c r="L21" s="69">
        <f>SUM(L22:L24)</f>
        <v>5540000</v>
      </c>
      <c r="M21" s="55"/>
    </row>
    <row r="22" spans="1:13" s="1" customFormat="1" ht="11.25">
      <c r="A22" s="56"/>
      <c r="B22" s="57" t="s">
        <v>28</v>
      </c>
      <c r="C22" s="56"/>
      <c r="D22" s="58">
        <v>60004</v>
      </c>
      <c r="E22" s="32">
        <v>800000</v>
      </c>
      <c r="F22" s="59">
        <v>800000</v>
      </c>
      <c r="G22" s="59"/>
      <c r="H22" s="59"/>
      <c r="I22" s="59"/>
      <c r="J22" s="60"/>
      <c r="K22" s="59">
        <v>800000</v>
      </c>
      <c r="L22" s="61"/>
      <c r="M22" s="32"/>
    </row>
    <row r="23" spans="1:13" s="1" customFormat="1" ht="11.25">
      <c r="A23" s="56"/>
      <c r="B23" s="57" t="s">
        <v>29</v>
      </c>
      <c r="C23" s="56"/>
      <c r="D23" s="58">
        <v>60016</v>
      </c>
      <c r="E23" s="60">
        <v>7530000</v>
      </c>
      <c r="F23" s="59">
        <v>1990000</v>
      </c>
      <c r="G23" s="59"/>
      <c r="H23" s="59"/>
      <c r="I23" s="59"/>
      <c r="J23" s="60"/>
      <c r="K23" s="59">
        <v>1990000</v>
      </c>
      <c r="L23" s="61">
        <v>5540000</v>
      </c>
      <c r="M23" s="32"/>
    </row>
    <row r="24" spans="1:13" s="1" customFormat="1" ht="11.25">
      <c r="A24" s="62"/>
      <c r="B24" s="63"/>
      <c r="C24" s="62"/>
      <c r="D24" s="43"/>
      <c r="E24" s="65"/>
      <c r="F24" s="64"/>
      <c r="G24" s="64"/>
      <c r="H24" s="64"/>
      <c r="I24" s="64"/>
      <c r="J24" s="65"/>
      <c r="K24" s="64"/>
      <c r="L24" s="48"/>
      <c r="M24" s="32"/>
    </row>
    <row r="25" spans="1:13" s="1" customFormat="1" ht="0.75" customHeight="1">
      <c r="A25" s="58"/>
      <c r="B25" s="56"/>
      <c r="C25" s="56"/>
      <c r="D25" s="58"/>
      <c r="E25" s="59"/>
      <c r="F25" s="59"/>
      <c r="G25" s="59"/>
      <c r="H25" s="59"/>
      <c r="I25" s="59"/>
      <c r="J25" s="60"/>
      <c r="K25" s="59"/>
      <c r="L25" s="61"/>
      <c r="M25" s="32"/>
    </row>
    <row r="26" spans="1:13" s="11" customFormat="1" ht="11.25" hidden="1">
      <c r="A26" s="56"/>
      <c r="B26" s="66"/>
      <c r="C26" s="56"/>
      <c r="D26" s="4"/>
      <c r="E26" s="67"/>
      <c r="F26" s="67"/>
      <c r="G26" s="67"/>
      <c r="H26" s="67"/>
      <c r="I26" s="67"/>
      <c r="J26" s="68"/>
      <c r="K26" s="67"/>
      <c r="L26" s="69"/>
      <c r="M26" s="55"/>
    </row>
    <row r="27" spans="1:31" s="38" customFormat="1" ht="11.25" hidden="1">
      <c r="A27" s="58"/>
      <c r="B27" s="56"/>
      <c r="C27" s="56"/>
      <c r="D27" s="58"/>
      <c r="E27" s="59"/>
      <c r="F27" s="59"/>
      <c r="G27" s="59"/>
      <c r="H27" s="59"/>
      <c r="I27" s="59"/>
      <c r="J27" s="60"/>
      <c r="K27" s="59"/>
      <c r="L27" s="61"/>
      <c r="M27" s="3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13" s="1" customFormat="1" ht="11.25" hidden="1">
      <c r="A28" s="62"/>
      <c r="B28" s="63"/>
      <c r="C28" s="62"/>
      <c r="D28" s="43"/>
      <c r="E28" s="64"/>
      <c r="F28" s="64"/>
      <c r="G28" s="64"/>
      <c r="H28" s="64"/>
      <c r="I28" s="64"/>
      <c r="J28" s="65"/>
      <c r="K28" s="64"/>
      <c r="L28" s="48"/>
      <c r="M28" s="32"/>
    </row>
    <row r="29" spans="1:13" ht="11.25">
      <c r="A29" s="70"/>
      <c r="C29" s="71"/>
      <c r="D29" s="72"/>
      <c r="E29" s="73"/>
      <c r="F29" s="73"/>
      <c r="G29" s="73"/>
      <c r="H29" s="73"/>
      <c r="I29" s="73"/>
      <c r="J29" s="74"/>
      <c r="K29" s="73"/>
      <c r="L29" s="75"/>
      <c r="M29" s="76"/>
    </row>
    <row r="30" spans="1:31" s="77" customFormat="1" ht="10.5">
      <c r="A30" s="56">
        <v>3</v>
      </c>
      <c r="B30" s="66" t="s">
        <v>30</v>
      </c>
      <c r="C30" s="56">
        <v>700</v>
      </c>
      <c r="D30" s="56"/>
      <c r="E30" s="67">
        <f>SUM(E31:E32)</f>
        <v>4650000</v>
      </c>
      <c r="F30" s="67">
        <f>SUM(F31:F32)</f>
        <v>2600000</v>
      </c>
      <c r="G30" s="67">
        <f>SUM(G31:G32)</f>
        <v>15000</v>
      </c>
      <c r="H30" s="67"/>
      <c r="I30" s="67"/>
      <c r="J30" s="68"/>
      <c r="K30" s="67">
        <f>SUM(K31:K32)</f>
        <v>2585000</v>
      </c>
      <c r="L30" s="67">
        <f>SUM(L31:L32)</f>
        <v>2050000</v>
      </c>
      <c r="M30" s="55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s="38" customFormat="1" ht="11.25">
      <c r="A31" s="58"/>
      <c r="B31" s="57" t="s">
        <v>31</v>
      </c>
      <c r="C31" s="56"/>
      <c r="D31" s="58">
        <v>70005</v>
      </c>
      <c r="E31" s="59">
        <v>1510000</v>
      </c>
      <c r="F31" s="59">
        <v>60000</v>
      </c>
      <c r="G31" s="59">
        <v>10000</v>
      </c>
      <c r="H31" s="59"/>
      <c r="I31" s="59"/>
      <c r="J31" s="60"/>
      <c r="K31" s="59">
        <v>50000</v>
      </c>
      <c r="L31" s="61">
        <v>1450000</v>
      </c>
      <c r="M31" s="3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38" customFormat="1" ht="11.25">
      <c r="A32" s="58"/>
      <c r="B32" s="57" t="s">
        <v>32</v>
      </c>
      <c r="C32" s="56"/>
      <c r="D32" s="58">
        <v>70095</v>
      </c>
      <c r="E32" s="59">
        <v>3140000</v>
      </c>
      <c r="F32" s="59">
        <v>2540000</v>
      </c>
      <c r="G32" s="59">
        <v>5000</v>
      </c>
      <c r="H32" s="59"/>
      <c r="I32" s="59"/>
      <c r="J32" s="60"/>
      <c r="K32" s="59">
        <v>2535000</v>
      </c>
      <c r="L32" s="61">
        <v>600000</v>
      </c>
      <c r="M32" s="3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13" s="1" customFormat="1" ht="11.25">
      <c r="A33" s="43"/>
      <c r="B33" s="62"/>
      <c r="C33" s="62"/>
      <c r="D33" s="43"/>
      <c r="E33" s="64"/>
      <c r="F33" s="64"/>
      <c r="G33" s="64"/>
      <c r="H33" s="64"/>
      <c r="I33" s="64"/>
      <c r="J33" s="65"/>
      <c r="K33" s="64"/>
      <c r="L33" s="48"/>
      <c r="M33" s="32"/>
    </row>
    <row r="34" spans="1:13" s="1" customFormat="1" ht="11.25">
      <c r="A34" s="56"/>
      <c r="B34" s="56"/>
      <c r="C34" s="56"/>
      <c r="D34" s="58"/>
      <c r="E34" s="59"/>
      <c r="F34" s="59"/>
      <c r="G34" s="59"/>
      <c r="H34" s="59"/>
      <c r="I34" s="59"/>
      <c r="J34" s="60"/>
      <c r="K34" s="59"/>
      <c r="L34" s="61"/>
      <c r="M34" s="32"/>
    </row>
    <row r="35" spans="1:13" s="11" customFormat="1" ht="10.5">
      <c r="A35" s="56">
        <v>4</v>
      </c>
      <c r="B35" s="66" t="s">
        <v>33</v>
      </c>
      <c r="C35" s="56">
        <v>710</v>
      </c>
      <c r="D35" s="56"/>
      <c r="E35" s="67">
        <f>SUM(E36:E38)</f>
        <v>432000</v>
      </c>
      <c r="F35" s="67">
        <f>SUM(F36:F38)</f>
        <v>432000</v>
      </c>
      <c r="G35" s="67">
        <f>SUM(G36:G38)</f>
        <v>35000</v>
      </c>
      <c r="H35" s="67"/>
      <c r="I35" s="67"/>
      <c r="J35" s="68"/>
      <c r="K35" s="67">
        <f>SUM(K36:K38)</f>
        <v>397000</v>
      </c>
      <c r="L35" s="69"/>
      <c r="M35" s="55"/>
    </row>
    <row r="36" spans="1:13" s="1" customFormat="1" ht="11.25">
      <c r="A36" s="56"/>
      <c r="B36" s="57" t="s">
        <v>34</v>
      </c>
      <c r="C36" s="56"/>
      <c r="D36" s="58">
        <v>71004</v>
      </c>
      <c r="E36" s="59">
        <v>350000</v>
      </c>
      <c r="F36" s="59">
        <v>350000</v>
      </c>
      <c r="G36" s="59">
        <v>30000</v>
      </c>
      <c r="H36" s="59"/>
      <c r="I36" s="59"/>
      <c r="J36" s="60"/>
      <c r="K36" s="59">
        <v>320000</v>
      </c>
      <c r="L36" s="61"/>
      <c r="M36" s="32"/>
    </row>
    <row r="37" spans="1:13" ht="11.25">
      <c r="A37" s="58"/>
      <c r="B37" s="57" t="s">
        <v>35</v>
      </c>
      <c r="C37" s="56"/>
      <c r="D37" s="58">
        <v>71035</v>
      </c>
      <c r="E37" s="59">
        <v>52000</v>
      </c>
      <c r="F37" s="59">
        <v>52000</v>
      </c>
      <c r="G37" s="59"/>
      <c r="H37" s="59"/>
      <c r="I37" s="59"/>
      <c r="J37" s="78"/>
      <c r="K37" s="59">
        <v>52000</v>
      </c>
      <c r="L37" s="61"/>
      <c r="M37" s="49"/>
    </row>
    <row r="38" spans="1:13" s="1" customFormat="1" ht="15" customHeight="1">
      <c r="A38" s="62"/>
      <c r="B38" s="63" t="s">
        <v>36</v>
      </c>
      <c r="C38" s="62"/>
      <c r="D38" s="43">
        <v>71014</v>
      </c>
      <c r="E38" s="64">
        <v>30000</v>
      </c>
      <c r="F38" s="64">
        <v>30000</v>
      </c>
      <c r="G38" s="64">
        <v>5000</v>
      </c>
      <c r="H38" s="64"/>
      <c r="I38" s="64"/>
      <c r="J38" s="65"/>
      <c r="K38" s="64">
        <v>25000</v>
      </c>
      <c r="L38" s="48"/>
      <c r="M38" s="32"/>
    </row>
    <row r="39" spans="1:13" s="1" customFormat="1" ht="11.25" hidden="1">
      <c r="A39" s="56"/>
      <c r="C39" s="56"/>
      <c r="D39" s="58"/>
      <c r="E39" s="59"/>
      <c r="F39" s="59"/>
      <c r="G39" s="59"/>
      <c r="H39" s="59"/>
      <c r="I39" s="59"/>
      <c r="J39" s="60"/>
      <c r="K39" s="59"/>
      <c r="L39" s="61"/>
      <c r="M39" s="32"/>
    </row>
    <row r="40" spans="1:13" s="11" customFormat="1" ht="15" customHeight="1" hidden="1">
      <c r="A40" s="56"/>
      <c r="B40" s="66"/>
      <c r="C40" s="56"/>
      <c r="D40" s="56"/>
      <c r="E40" s="67"/>
      <c r="F40" s="67"/>
      <c r="G40" s="67"/>
      <c r="H40" s="67"/>
      <c r="I40" s="67"/>
      <c r="J40" s="68"/>
      <c r="K40" s="67"/>
      <c r="L40" s="69"/>
      <c r="M40" s="55"/>
    </row>
    <row r="41" spans="1:13" s="1" customFormat="1" ht="9" customHeight="1" hidden="1">
      <c r="A41" s="26"/>
      <c r="B41" s="26"/>
      <c r="C41" s="26"/>
      <c r="D41" s="26"/>
      <c r="E41" s="79"/>
      <c r="F41" s="79"/>
      <c r="G41" s="79"/>
      <c r="H41" s="79"/>
      <c r="I41" s="79"/>
      <c r="J41" s="79"/>
      <c r="K41" s="79"/>
      <c r="L41" s="80"/>
      <c r="M41" s="32"/>
    </row>
    <row r="42" spans="1:13" s="11" customFormat="1" ht="10.5">
      <c r="A42" s="56">
        <v>5</v>
      </c>
      <c r="B42" s="66" t="s">
        <v>37</v>
      </c>
      <c r="C42" s="56">
        <v>750</v>
      </c>
      <c r="D42" s="56"/>
      <c r="E42" s="67">
        <f>SUM(E43:E48)</f>
        <v>9803739</v>
      </c>
      <c r="F42" s="67">
        <f>SUM(F43:F48)</f>
        <v>9703739</v>
      </c>
      <c r="G42" s="67">
        <f>SUM(G43:G48)</f>
        <v>6947839</v>
      </c>
      <c r="H42" s="67"/>
      <c r="I42" s="67"/>
      <c r="J42" s="68"/>
      <c r="K42" s="67">
        <f>SUM(K43:K48)</f>
        <v>2755900</v>
      </c>
      <c r="L42" s="69">
        <f>SUM(L43:L48)</f>
        <v>100000</v>
      </c>
      <c r="M42" s="55"/>
    </row>
    <row r="43" spans="1:13" s="1" customFormat="1" ht="11.25">
      <c r="A43" s="56"/>
      <c r="B43" s="57" t="s">
        <v>38</v>
      </c>
      <c r="C43" s="56"/>
      <c r="D43" s="58">
        <v>75022</v>
      </c>
      <c r="E43" s="59">
        <v>350000</v>
      </c>
      <c r="F43" s="59">
        <v>350000</v>
      </c>
      <c r="G43" s="59">
        <v>5000</v>
      </c>
      <c r="H43" s="59"/>
      <c r="I43" s="59"/>
      <c r="J43" s="60"/>
      <c r="K43" s="59">
        <v>345000</v>
      </c>
      <c r="L43" s="61"/>
      <c r="M43" s="32"/>
    </row>
    <row r="44" spans="1:13" s="1" customFormat="1" ht="11.25">
      <c r="A44" s="56"/>
      <c r="B44" s="57" t="s">
        <v>39</v>
      </c>
      <c r="C44" s="56"/>
      <c r="D44" s="58">
        <v>75023</v>
      </c>
      <c r="E44" s="32">
        <v>8943450</v>
      </c>
      <c r="F44" s="59">
        <v>8843450</v>
      </c>
      <c r="G44" s="59">
        <v>6751950</v>
      </c>
      <c r="H44" s="59"/>
      <c r="I44" s="59"/>
      <c r="J44" s="60"/>
      <c r="K44" s="59">
        <v>2091500</v>
      </c>
      <c r="L44" s="61">
        <v>100000</v>
      </c>
      <c r="M44" s="32"/>
    </row>
    <row r="45" spans="1:13" s="1" customFormat="1" ht="11.25">
      <c r="A45" s="56"/>
      <c r="B45" s="57" t="s">
        <v>40</v>
      </c>
      <c r="C45" s="56"/>
      <c r="D45" s="81">
        <v>75075</v>
      </c>
      <c r="E45" s="32">
        <v>339400</v>
      </c>
      <c r="F45" s="82">
        <v>339400</v>
      </c>
      <c r="G45" s="59">
        <v>20000</v>
      </c>
      <c r="H45" s="59"/>
      <c r="I45" s="59"/>
      <c r="J45" s="60"/>
      <c r="K45" s="59">
        <v>319400</v>
      </c>
      <c r="L45" s="61"/>
      <c r="M45" s="32"/>
    </row>
    <row r="46" spans="1:13" s="1" customFormat="1" ht="11.25">
      <c r="A46" s="62"/>
      <c r="B46" s="63"/>
      <c r="C46" s="62"/>
      <c r="D46" s="83"/>
      <c r="E46" s="84"/>
      <c r="F46" s="46"/>
      <c r="G46" s="64"/>
      <c r="H46" s="64"/>
      <c r="I46" s="64"/>
      <c r="J46" s="65"/>
      <c r="K46" s="64"/>
      <c r="L46" s="48"/>
      <c r="M46" s="32"/>
    </row>
    <row r="47" spans="1:13" s="1" customFormat="1" ht="11.25">
      <c r="A47" s="26">
        <v>1</v>
      </c>
      <c r="B47" s="26">
        <v>2</v>
      </c>
      <c r="C47" s="26">
        <v>3</v>
      </c>
      <c r="D47" s="26" t="s">
        <v>41</v>
      </c>
      <c r="E47" s="79" t="s">
        <v>42</v>
      </c>
      <c r="F47" s="79" t="s">
        <v>43</v>
      </c>
      <c r="G47" s="79" t="s">
        <v>44</v>
      </c>
      <c r="H47" s="79" t="s">
        <v>45</v>
      </c>
      <c r="I47" s="79" t="s">
        <v>46</v>
      </c>
      <c r="J47" s="79" t="s">
        <v>47</v>
      </c>
      <c r="K47" s="79" t="s">
        <v>48</v>
      </c>
      <c r="L47" s="80" t="s">
        <v>49</v>
      </c>
      <c r="M47" s="32"/>
    </row>
    <row r="48" spans="1:13" s="1" customFormat="1" ht="11.25">
      <c r="A48" s="58"/>
      <c r="B48" s="63" t="s">
        <v>50</v>
      </c>
      <c r="C48" s="56"/>
      <c r="D48" s="81">
        <v>75011</v>
      </c>
      <c r="E48" s="85">
        <v>170889</v>
      </c>
      <c r="F48" s="85">
        <v>170889</v>
      </c>
      <c r="G48" s="85">
        <v>170889</v>
      </c>
      <c r="H48" s="59"/>
      <c r="I48" s="59"/>
      <c r="J48" s="60"/>
      <c r="K48" s="85">
        <v>0</v>
      </c>
      <c r="L48" s="61"/>
      <c r="M48" s="32"/>
    </row>
    <row r="49" spans="1:13" s="1" customFormat="1" ht="15" customHeight="1" hidden="1">
      <c r="A49" s="70">
        <v>1</v>
      </c>
      <c r="B49" s="70">
        <v>2</v>
      </c>
      <c r="C49" s="70">
        <v>3</v>
      </c>
      <c r="D49" s="70" t="s">
        <v>41</v>
      </c>
      <c r="E49" s="86" t="s">
        <v>42</v>
      </c>
      <c r="F49" s="87" t="s">
        <v>43</v>
      </c>
      <c r="G49" s="87" t="s">
        <v>44</v>
      </c>
      <c r="H49" s="87" t="s">
        <v>45</v>
      </c>
      <c r="I49" s="87" t="s">
        <v>46</v>
      </c>
      <c r="J49" s="87" t="s">
        <v>47</v>
      </c>
      <c r="K49" s="87" t="s">
        <v>48</v>
      </c>
      <c r="L49" s="88" t="s">
        <v>48</v>
      </c>
      <c r="M49" s="32"/>
    </row>
    <row r="50" spans="1:13" s="11" customFormat="1" ht="15" customHeight="1">
      <c r="A50" s="50">
        <v>6</v>
      </c>
      <c r="B50" s="66" t="s">
        <v>51</v>
      </c>
      <c r="C50" s="89">
        <v>751</v>
      </c>
      <c r="D50" s="90"/>
      <c r="E50" s="67">
        <f>SUM(E51)</f>
        <v>4253</v>
      </c>
      <c r="F50" s="67">
        <f>SUM(F51)</f>
        <v>4253</v>
      </c>
      <c r="G50" s="52">
        <v>4253</v>
      </c>
      <c r="H50" s="91"/>
      <c r="I50" s="92"/>
      <c r="J50" s="91"/>
      <c r="K50" s="67"/>
      <c r="L50" s="93"/>
      <c r="M50" s="55"/>
    </row>
    <row r="51" spans="1:13" s="1" customFormat="1" ht="15" customHeight="1">
      <c r="A51" s="58"/>
      <c r="B51" s="58" t="s">
        <v>51</v>
      </c>
      <c r="C51" s="58"/>
      <c r="D51" s="4">
        <v>75101</v>
      </c>
      <c r="E51" s="59">
        <v>4253</v>
      </c>
      <c r="F51" s="94">
        <v>4253</v>
      </c>
      <c r="G51" s="59">
        <v>4253</v>
      </c>
      <c r="H51" s="86"/>
      <c r="I51" s="95"/>
      <c r="J51" s="86"/>
      <c r="K51" s="59"/>
      <c r="L51" s="96"/>
      <c r="M51" s="32"/>
    </row>
    <row r="52" spans="1:13" s="1" customFormat="1" ht="15" customHeight="1">
      <c r="A52" s="43"/>
      <c r="B52" s="97"/>
      <c r="C52" s="43"/>
      <c r="D52" s="97"/>
      <c r="E52" s="98"/>
      <c r="F52" s="99"/>
      <c r="G52" s="98"/>
      <c r="H52" s="98"/>
      <c r="I52" s="99"/>
      <c r="J52" s="98"/>
      <c r="K52" s="98"/>
      <c r="L52" s="100"/>
      <c r="M52" s="32"/>
    </row>
    <row r="53" spans="1:13" s="11" customFormat="1" ht="10.5">
      <c r="A53" s="56">
        <v>7</v>
      </c>
      <c r="B53" s="66" t="s">
        <v>52</v>
      </c>
      <c r="C53" s="56">
        <v>754</v>
      </c>
      <c r="D53" s="56"/>
      <c r="E53" s="67">
        <f>SUM(E55:E61)</f>
        <v>110000</v>
      </c>
      <c r="F53" s="67">
        <f>SUM(F55:F61)</f>
        <v>110000</v>
      </c>
      <c r="G53" s="67"/>
      <c r="H53" s="67"/>
      <c r="I53" s="67"/>
      <c r="J53" s="68"/>
      <c r="K53" s="67">
        <f>SUM(K55:K61)</f>
        <v>110000</v>
      </c>
      <c r="L53" s="69"/>
      <c r="M53" s="55"/>
    </row>
    <row r="54" spans="1:13" s="11" customFormat="1" ht="10.5">
      <c r="A54" s="56"/>
      <c r="B54" s="66" t="s">
        <v>53</v>
      </c>
      <c r="C54" s="56"/>
      <c r="D54" s="56"/>
      <c r="E54" s="67"/>
      <c r="F54" s="67"/>
      <c r="G54" s="67"/>
      <c r="H54" s="67"/>
      <c r="I54" s="67"/>
      <c r="J54" s="68"/>
      <c r="K54" s="67"/>
      <c r="L54" s="69"/>
      <c r="M54" s="55"/>
    </row>
    <row r="55" spans="1:13" s="1" customFormat="1" ht="11.25">
      <c r="A55" s="56"/>
      <c r="B55" s="57" t="s">
        <v>54</v>
      </c>
      <c r="C55" s="56"/>
      <c r="D55" s="58">
        <v>75414</v>
      </c>
      <c r="E55" s="59">
        <v>55000</v>
      </c>
      <c r="F55" s="59">
        <v>55000</v>
      </c>
      <c r="G55" s="59"/>
      <c r="H55" s="59"/>
      <c r="I55" s="59"/>
      <c r="J55" s="60"/>
      <c r="K55" s="59">
        <v>55000</v>
      </c>
      <c r="L55" s="61"/>
      <c r="M55" s="32"/>
    </row>
    <row r="56" spans="1:13" ht="11.25" hidden="1">
      <c r="A56" s="58"/>
      <c r="B56" s="101"/>
      <c r="C56" s="66"/>
      <c r="D56" s="58"/>
      <c r="E56" s="102"/>
      <c r="F56" s="102"/>
      <c r="G56" s="59"/>
      <c r="H56" s="59"/>
      <c r="I56" s="59"/>
      <c r="J56" s="78"/>
      <c r="K56" s="59"/>
      <c r="L56" s="61"/>
      <c r="M56" s="49"/>
    </row>
    <row r="57" spans="1:13" s="1" customFormat="1" ht="15" customHeight="1" hidden="1">
      <c r="A57" s="56"/>
      <c r="B57" s="57"/>
      <c r="C57" s="56"/>
      <c r="D57" s="58"/>
      <c r="E57" s="59"/>
      <c r="F57" s="59"/>
      <c r="G57" s="59"/>
      <c r="H57" s="59"/>
      <c r="I57" s="59"/>
      <c r="J57" s="60"/>
      <c r="K57" s="59"/>
      <c r="L57" s="61"/>
      <c r="M57" s="32"/>
    </row>
    <row r="58" spans="1:13" s="1" customFormat="1" ht="15" customHeight="1">
      <c r="A58" s="56"/>
      <c r="B58" s="57" t="s">
        <v>55</v>
      </c>
      <c r="C58" s="56"/>
      <c r="D58" s="58">
        <v>75421</v>
      </c>
      <c r="E58" s="59">
        <v>5000</v>
      </c>
      <c r="F58" s="59">
        <v>5000</v>
      </c>
      <c r="G58" s="59"/>
      <c r="H58" s="59"/>
      <c r="I58" s="59"/>
      <c r="J58" s="60"/>
      <c r="K58" s="59">
        <v>5000</v>
      </c>
      <c r="L58" s="61"/>
      <c r="M58" s="32"/>
    </row>
    <row r="59" spans="1:13" s="1" customFormat="1" ht="13.5" customHeight="1">
      <c r="A59" s="58"/>
      <c r="B59" s="58" t="s">
        <v>56</v>
      </c>
      <c r="C59" s="58"/>
      <c r="D59" s="58">
        <v>75495</v>
      </c>
      <c r="E59" s="59">
        <v>50000</v>
      </c>
      <c r="F59" s="59">
        <v>50000</v>
      </c>
      <c r="G59" s="59"/>
      <c r="H59" s="59"/>
      <c r="I59" s="59"/>
      <c r="J59" s="60"/>
      <c r="K59" s="59">
        <v>50000</v>
      </c>
      <c r="L59" s="61"/>
      <c r="M59" s="32"/>
    </row>
    <row r="60" spans="1:13" s="1" customFormat="1" ht="15" customHeight="1" hidden="1">
      <c r="A60" s="56"/>
      <c r="B60" s="57"/>
      <c r="C60" s="56"/>
      <c r="D60" s="58"/>
      <c r="E60" s="59"/>
      <c r="F60" s="59"/>
      <c r="G60" s="59"/>
      <c r="H60" s="59"/>
      <c r="I60" s="59"/>
      <c r="J60" s="60"/>
      <c r="K60" s="59"/>
      <c r="L60" s="61"/>
      <c r="M60" s="32"/>
    </row>
    <row r="61" spans="1:13" s="1" customFormat="1" ht="15" customHeight="1" hidden="1">
      <c r="A61" s="62"/>
      <c r="B61" s="63"/>
      <c r="C61" s="62"/>
      <c r="D61" s="43"/>
      <c r="E61" s="64"/>
      <c r="F61" s="64"/>
      <c r="G61" s="64"/>
      <c r="H61" s="64"/>
      <c r="I61" s="64"/>
      <c r="J61" s="65"/>
      <c r="K61" s="64"/>
      <c r="L61" s="48"/>
      <c r="M61" s="32"/>
    </row>
    <row r="62" spans="1:13" s="1" customFormat="1" ht="9" customHeight="1">
      <c r="A62" s="70"/>
      <c r="B62" s="50"/>
      <c r="C62" s="50"/>
      <c r="D62" s="70"/>
      <c r="E62" s="103"/>
      <c r="F62" s="103"/>
      <c r="G62" s="103"/>
      <c r="H62" s="103"/>
      <c r="I62" s="103"/>
      <c r="J62" s="104"/>
      <c r="K62" s="103"/>
      <c r="L62" s="105"/>
      <c r="M62" s="32"/>
    </row>
    <row r="63" spans="1:13" s="11" customFormat="1" ht="10.5">
      <c r="A63" s="56">
        <v>8</v>
      </c>
      <c r="B63" s="66" t="s">
        <v>57</v>
      </c>
      <c r="C63" s="56">
        <v>757</v>
      </c>
      <c r="D63" s="56"/>
      <c r="E63" s="67">
        <f>E65+E64</f>
        <v>1981912</v>
      </c>
      <c r="F63" s="67">
        <f>F65+F64</f>
        <v>1981912</v>
      </c>
      <c r="G63" s="67"/>
      <c r="H63" s="67"/>
      <c r="I63" s="67">
        <f>I65+I64</f>
        <v>1850000</v>
      </c>
      <c r="J63" s="67">
        <f>J65</f>
        <v>131912</v>
      </c>
      <c r="K63" s="67"/>
      <c r="L63" s="69"/>
      <c r="M63" s="55"/>
    </row>
    <row r="64" spans="1:13" s="11" customFormat="1" ht="11.25">
      <c r="A64" s="56"/>
      <c r="B64" s="106" t="s">
        <v>58</v>
      </c>
      <c r="C64" s="107"/>
      <c r="D64" s="40">
        <v>75702</v>
      </c>
      <c r="E64" s="82">
        <v>1850000</v>
      </c>
      <c r="F64" s="82">
        <v>1850000</v>
      </c>
      <c r="G64" s="108"/>
      <c r="H64" s="108"/>
      <c r="I64" s="82">
        <v>1850000</v>
      </c>
      <c r="J64" s="108"/>
      <c r="K64" s="67"/>
      <c r="L64" s="69"/>
      <c r="M64" s="55"/>
    </row>
    <row r="65" spans="1:13" s="1" customFormat="1" ht="11.25">
      <c r="A65" s="62"/>
      <c r="B65" s="109" t="s">
        <v>59</v>
      </c>
      <c r="C65" s="44"/>
      <c r="D65" s="110">
        <v>75704</v>
      </c>
      <c r="E65" s="46">
        <v>131912</v>
      </c>
      <c r="F65" s="46">
        <v>131912</v>
      </c>
      <c r="G65" s="46"/>
      <c r="H65" s="46"/>
      <c r="I65" s="46"/>
      <c r="J65" s="111">
        <v>131912</v>
      </c>
      <c r="K65" s="64"/>
      <c r="L65" s="48"/>
      <c r="M65" s="32"/>
    </row>
    <row r="66" spans="1:13" ht="9" customHeight="1">
      <c r="A66" s="58"/>
      <c r="B66" s="56"/>
      <c r="C66" s="56"/>
      <c r="D66" s="112"/>
      <c r="E66" s="59"/>
      <c r="F66" s="59"/>
      <c r="G66" s="59"/>
      <c r="H66" s="59"/>
      <c r="I66" s="59"/>
      <c r="J66" s="78"/>
      <c r="K66" s="59"/>
      <c r="L66" s="61"/>
      <c r="M66" s="49"/>
    </row>
    <row r="67" spans="1:13" ht="15" customHeight="1" hidden="1">
      <c r="A67" s="58"/>
      <c r="B67" s="56"/>
      <c r="C67" s="56"/>
      <c r="D67" s="112"/>
      <c r="E67" s="59"/>
      <c r="F67" s="59"/>
      <c r="G67" s="59"/>
      <c r="H67" s="59"/>
      <c r="I67" s="59"/>
      <c r="J67" s="78"/>
      <c r="K67" s="59"/>
      <c r="L67" s="61"/>
      <c r="M67" s="49"/>
    </row>
    <row r="68" spans="1:13" s="11" customFormat="1" ht="10.5">
      <c r="A68" s="56">
        <v>9</v>
      </c>
      <c r="B68" s="66" t="s">
        <v>60</v>
      </c>
      <c r="C68" s="56">
        <v>758</v>
      </c>
      <c r="D68" s="56"/>
      <c r="E68" s="67">
        <v>595000</v>
      </c>
      <c r="F68" s="67">
        <f>F69</f>
        <v>595000</v>
      </c>
      <c r="G68" s="67"/>
      <c r="H68" s="67"/>
      <c r="I68" s="67"/>
      <c r="J68" s="68"/>
      <c r="K68" s="67">
        <f>K69</f>
        <v>595000</v>
      </c>
      <c r="L68" s="69"/>
      <c r="M68" s="55"/>
    </row>
    <row r="69" spans="1:13" s="1" customFormat="1" ht="11.25">
      <c r="A69" s="62"/>
      <c r="B69" s="109" t="s">
        <v>61</v>
      </c>
      <c r="C69" s="44"/>
      <c r="D69" s="110">
        <v>75818</v>
      </c>
      <c r="E69" s="46">
        <v>595000</v>
      </c>
      <c r="F69" s="46">
        <v>595000</v>
      </c>
      <c r="G69" s="46"/>
      <c r="H69" s="46"/>
      <c r="I69" s="46"/>
      <c r="J69" s="111"/>
      <c r="K69" s="64">
        <v>595000</v>
      </c>
      <c r="L69" s="48"/>
      <c r="M69" s="32"/>
    </row>
    <row r="70" spans="1:13" s="1" customFormat="1" ht="7.5" customHeight="1">
      <c r="A70" s="58"/>
      <c r="B70" s="56"/>
      <c r="C70" s="56"/>
      <c r="D70" s="58"/>
      <c r="E70" s="59"/>
      <c r="F70" s="59"/>
      <c r="G70" s="59"/>
      <c r="H70" s="59"/>
      <c r="I70" s="59"/>
      <c r="J70" s="60"/>
      <c r="K70" s="59"/>
      <c r="L70" s="61"/>
      <c r="M70" s="32"/>
    </row>
    <row r="71" spans="1:13" s="11" customFormat="1" ht="10.5">
      <c r="A71" s="56">
        <v>10</v>
      </c>
      <c r="B71" s="66" t="s">
        <v>62</v>
      </c>
      <c r="C71" s="56">
        <v>801</v>
      </c>
      <c r="D71" s="56"/>
      <c r="E71" s="67">
        <f>E73+E72+E74+E75+E78+E76+E77</f>
        <v>24053985</v>
      </c>
      <c r="F71" s="67">
        <f>F73+F72+F74+F75+F78+F76+F77</f>
        <v>23003985</v>
      </c>
      <c r="G71" s="67">
        <f>G73+G72+G74+G75+G78+G76+G77</f>
        <v>17328574</v>
      </c>
      <c r="H71" s="67">
        <f>H73+H72+H74+H75+H78+H76+H77</f>
        <v>780112</v>
      </c>
      <c r="I71" s="67"/>
      <c r="J71" s="68"/>
      <c r="K71" s="67">
        <f>K73+K72+K74+K75+K78+K76+K77</f>
        <v>4895299</v>
      </c>
      <c r="L71" s="67">
        <f>L73+L72+L74+L75+L78+L79</f>
        <v>1050000</v>
      </c>
      <c r="M71" s="55"/>
    </row>
    <row r="72" spans="1:13" s="1" customFormat="1" ht="11.25">
      <c r="A72" s="58"/>
      <c r="B72" s="57" t="s">
        <v>63</v>
      </c>
      <c r="C72" s="56"/>
      <c r="D72" s="58">
        <v>80101</v>
      </c>
      <c r="E72" s="59">
        <v>9552260</v>
      </c>
      <c r="F72" s="59">
        <v>8902260</v>
      </c>
      <c r="G72" s="59">
        <v>7254802</v>
      </c>
      <c r="H72" s="59"/>
      <c r="I72" s="59"/>
      <c r="J72" s="60"/>
      <c r="K72" s="59">
        <v>1647458</v>
      </c>
      <c r="L72" s="61">
        <v>650000</v>
      </c>
      <c r="M72" s="32"/>
    </row>
    <row r="73" spans="1:13" s="1" customFormat="1" ht="11.25">
      <c r="A73" s="58"/>
      <c r="B73" s="57" t="s">
        <v>64</v>
      </c>
      <c r="C73" s="56"/>
      <c r="D73" s="58">
        <v>80104</v>
      </c>
      <c r="E73" s="59">
        <v>6636358</v>
      </c>
      <c r="F73" s="59">
        <v>6236358</v>
      </c>
      <c r="G73" s="59">
        <v>4403951</v>
      </c>
      <c r="H73" s="59">
        <v>320000</v>
      </c>
      <c r="I73" s="59"/>
      <c r="J73" s="60"/>
      <c r="K73" s="59">
        <v>1512407</v>
      </c>
      <c r="L73" s="61">
        <v>400000</v>
      </c>
      <c r="M73" s="32"/>
    </row>
    <row r="74" spans="1:13" s="1" customFormat="1" ht="11.25">
      <c r="A74" s="58"/>
      <c r="B74" s="57" t="s">
        <v>65</v>
      </c>
      <c r="C74" s="58"/>
      <c r="D74" s="58">
        <v>80110</v>
      </c>
      <c r="E74" s="59">
        <v>6401422</v>
      </c>
      <c r="F74" s="59">
        <v>6401422</v>
      </c>
      <c r="G74" s="59">
        <v>4801288</v>
      </c>
      <c r="H74" s="59">
        <v>460112</v>
      </c>
      <c r="I74" s="59"/>
      <c r="J74" s="60"/>
      <c r="K74" s="59">
        <v>1140022</v>
      </c>
      <c r="L74" s="61"/>
      <c r="M74" s="32"/>
    </row>
    <row r="75" spans="1:13" s="1" customFormat="1" ht="11.25">
      <c r="A75" s="58"/>
      <c r="B75" s="57" t="s">
        <v>66</v>
      </c>
      <c r="C75" s="56"/>
      <c r="D75" s="58">
        <v>80146</v>
      </c>
      <c r="E75" s="59">
        <v>126300</v>
      </c>
      <c r="F75" s="59">
        <v>126300</v>
      </c>
      <c r="G75" s="59"/>
      <c r="H75" s="59"/>
      <c r="I75" s="67"/>
      <c r="J75" s="60"/>
      <c r="K75" s="59">
        <v>126300</v>
      </c>
      <c r="L75" s="61"/>
      <c r="M75" s="32"/>
    </row>
    <row r="76" spans="1:13" s="1" customFormat="1" ht="11.25">
      <c r="A76" s="58"/>
      <c r="B76" s="57" t="s">
        <v>67</v>
      </c>
      <c r="C76" s="56"/>
      <c r="D76" s="58">
        <v>80195</v>
      </c>
      <c r="E76" s="59">
        <v>16162</v>
      </c>
      <c r="F76" s="59">
        <v>16162</v>
      </c>
      <c r="G76" s="59"/>
      <c r="H76" s="59"/>
      <c r="I76" s="59"/>
      <c r="J76" s="60"/>
      <c r="K76" s="59">
        <v>16162</v>
      </c>
      <c r="L76" s="61"/>
      <c r="M76" s="32"/>
    </row>
    <row r="77" spans="1:13" s="1" customFormat="1" ht="11.25">
      <c r="A77" s="58"/>
      <c r="B77" s="57" t="s">
        <v>68</v>
      </c>
      <c r="C77" s="56"/>
      <c r="D77" s="58">
        <v>80114</v>
      </c>
      <c r="E77" s="59">
        <v>416000</v>
      </c>
      <c r="F77" s="59">
        <v>416000</v>
      </c>
      <c r="G77" s="59">
        <v>349700</v>
      </c>
      <c r="H77" s="59"/>
      <c r="I77" s="59"/>
      <c r="J77" s="60"/>
      <c r="K77" s="59">
        <v>66300</v>
      </c>
      <c r="L77" s="61"/>
      <c r="M77" s="32"/>
    </row>
    <row r="78" spans="1:13" s="1" customFormat="1" ht="11.25">
      <c r="A78" s="56"/>
      <c r="B78" s="57" t="s">
        <v>69</v>
      </c>
      <c r="C78" s="56"/>
      <c r="D78" s="58">
        <v>80148</v>
      </c>
      <c r="E78" s="59">
        <v>905483</v>
      </c>
      <c r="F78" s="59">
        <v>905483</v>
      </c>
      <c r="G78" s="59">
        <v>518833</v>
      </c>
      <c r="H78" s="59"/>
      <c r="I78" s="59"/>
      <c r="J78" s="60"/>
      <c r="K78" s="59">
        <v>386650</v>
      </c>
      <c r="L78" s="61"/>
      <c r="M78" s="32"/>
    </row>
    <row r="79" spans="1:13" s="1" customFormat="1" ht="12" customHeight="1">
      <c r="A79" s="50"/>
      <c r="B79" s="50"/>
      <c r="C79" s="50"/>
      <c r="D79" s="70"/>
      <c r="E79" s="103"/>
      <c r="F79" s="103"/>
      <c r="G79" s="103"/>
      <c r="H79" s="103"/>
      <c r="I79" s="103"/>
      <c r="J79" s="104"/>
      <c r="K79" s="103"/>
      <c r="L79" s="105"/>
      <c r="M79" s="32"/>
    </row>
    <row r="80" spans="1:13" s="11" customFormat="1" ht="10.5">
      <c r="A80" s="56">
        <v>11</v>
      </c>
      <c r="B80" s="66" t="s">
        <v>70</v>
      </c>
      <c r="C80" s="56">
        <v>851</v>
      </c>
      <c r="D80" s="56"/>
      <c r="E80" s="67">
        <f>SUM(E81:E83)</f>
        <v>745500</v>
      </c>
      <c r="F80" s="67">
        <v>745500</v>
      </c>
      <c r="G80" s="67">
        <f>SUM(G81:G83)</f>
        <v>192700</v>
      </c>
      <c r="H80" s="67">
        <f>SUM(H81:H83)</f>
        <v>209000</v>
      </c>
      <c r="I80" s="67"/>
      <c r="J80" s="68"/>
      <c r="K80" s="67">
        <f>SUM(K81:K83)</f>
        <v>343800</v>
      </c>
      <c r="L80" s="69"/>
      <c r="M80" s="55"/>
    </row>
    <row r="81" spans="1:13" s="1" customFormat="1" ht="11.25">
      <c r="A81" s="56"/>
      <c r="B81" s="57" t="s">
        <v>71</v>
      </c>
      <c r="C81" s="56"/>
      <c r="D81" s="58">
        <v>85153</v>
      </c>
      <c r="E81" s="59">
        <v>10000</v>
      </c>
      <c r="F81" s="59">
        <v>10000</v>
      </c>
      <c r="G81" s="59"/>
      <c r="H81" s="59"/>
      <c r="I81" s="59"/>
      <c r="J81" s="60"/>
      <c r="K81" s="59">
        <v>10000</v>
      </c>
      <c r="L81" s="61"/>
      <c r="M81" s="32"/>
    </row>
    <row r="82" spans="1:13" ht="11.25">
      <c r="A82" s="58"/>
      <c r="B82" s="58" t="s">
        <v>72</v>
      </c>
      <c r="C82" s="56"/>
      <c r="D82" s="58">
        <v>85154</v>
      </c>
      <c r="E82" s="59">
        <v>550000</v>
      </c>
      <c r="F82" s="59">
        <v>550000</v>
      </c>
      <c r="G82" s="59">
        <v>192700</v>
      </c>
      <c r="H82" s="59">
        <v>100000</v>
      </c>
      <c r="I82" s="59"/>
      <c r="J82" s="78"/>
      <c r="K82" s="59">
        <v>257300</v>
      </c>
      <c r="L82" s="61"/>
      <c r="M82" s="49"/>
    </row>
    <row r="83" spans="1:13" s="1" customFormat="1" ht="11.25">
      <c r="A83" s="62"/>
      <c r="B83" s="63" t="s">
        <v>73</v>
      </c>
      <c r="C83" s="62"/>
      <c r="D83" s="43">
        <v>85195</v>
      </c>
      <c r="E83" s="64">
        <v>185500</v>
      </c>
      <c r="F83" s="64">
        <v>185500</v>
      </c>
      <c r="G83" s="64"/>
      <c r="H83" s="64">
        <v>109000</v>
      </c>
      <c r="I83" s="64"/>
      <c r="J83" s="65"/>
      <c r="K83" s="64">
        <v>76500</v>
      </c>
      <c r="L83" s="48"/>
      <c r="M83" s="32"/>
    </row>
    <row r="84" spans="1:13" s="1" customFormat="1" ht="7.5" customHeight="1">
      <c r="A84" s="56"/>
      <c r="B84" s="56"/>
      <c r="C84" s="56"/>
      <c r="D84" s="58"/>
      <c r="E84" s="59"/>
      <c r="F84" s="59"/>
      <c r="G84" s="59"/>
      <c r="H84" s="59"/>
      <c r="I84" s="59"/>
      <c r="J84" s="60"/>
      <c r="K84" s="59"/>
      <c r="L84" s="61"/>
      <c r="M84" s="32"/>
    </row>
    <row r="85" spans="1:13" s="11" customFormat="1" ht="10.5">
      <c r="A85" s="56">
        <v>12</v>
      </c>
      <c r="B85" s="66" t="s">
        <v>74</v>
      </c>
      <c r="C85" s="56">
        <v>852</v>
      </c>
      <c r="D85" s="56"/>
      <c r="E85" s="67">
        <f>SUM(E86:E95)</f>
        <v>10550409</v>
      </c>
      <c r="F85" s="67">
        <f>SUM(F86:F95)</f>
        <v>10550409</v>
      </c>
      <c r="G85" s="67">
        <f>SUM(G86:G95)</f>
        <v>1990063</v>
      </c>
      <c r="H85" s="67"/>
      <c r="I85" s="67"/>
      <c r="J85" s="68"/>
      <c r="K85" s="67">
        <f>SUM(K86:K95)</f>
        <v>8560346</v>
      </c>
      <c r="L85" s="69"/>
      <c r="M85" s="55"/>
    </row>
    <row r="86" spans="1:13" s="1" customFormat="1" ht="11.25">
      <c r="A86" s="56"/>
      <c r="B86" s="57" t="s">
        <v>75</v>
      </c>
      <c r="C86" s="56"/>
      <c r="D86" s="58">
        <v>85202</v>
      </c>
      <c r="E86" s="59">
        <v>294000</v>
      </c>
      <c r="F86" s="59">
        <v>294000</v>
      </c>
      <c r="G86" s="59"/>
      <c r="H86" s="59"/>
      <c r="I86" s="59"/>
      <c r="J86" s="60"/>
      <c r="K86" s="59">
        <v>294000</v>
      </c>
      <c r="L86" s="61"/>
      <c r="M86" s="32"/>
    </row>
    <row r="87" spans="1:13" s="1" customFormat="1" ht="11.25">
      <c r="A87" s="56"/>
      <c r="B87" s="57" t="s">
        <v>76</v>
      </c>
      <c r="C87" s="56"/>
      <c r="D87" s="58">
        <v>85203</v>
      </c>
      <c r="E87" s="59">
        <v>366000</v>
      </c>
      <c r="F87" s="59">
        <v>366000</v>
      </c>
      <c r="G87" s="59">
        <v>283000</v>
      </c>
      <c r="H87" s="59"/>
      <c r="I87" s="59"/>
      <c r="J87" s="60"/>
      <c r="K87" s="59">
        <v>83000</v>
      </c>
      <c r="L87" s="61"/>
      <c r="M87" s="32"/>
    </row>
    <row r="88" spans="1:13" ht="11.25">
      <c r="A88" s="58"/>
      <c r="B88" s="57" t="s">
        <v>77</v>
      </c>
      <c r="C88" s="58"/>
      <c r="D88" s="58">
        <v>85212</v>
      </c>
      <c r="E88" s="59">
        <v>5654886</v>
      </c>
      <c r="F88" s="59">
        <v>5654886</v>
      </c>
      <c r="G88" s="59">
        <v>170502</v>
      </c>
      <c r="H88" s="59"/>
      <c r="I88" s="59"/>
      <c r="J88" s="78"/>
      <c r="K88" s="59">
        <v>5484384</v>
      </c>
      <c r="L88" s="61"/>
      <c r="M88" s="49"/>
    </row>
    <row r="89" spans="1:13" ht="11.25">
      <c r="A89" s="58"/>
      <c r="B89" s="57" t="s">
        <v>78</v>
      </c>
      <c r="C89" s="58"/>
      <c r="D89" s="58">
        <v>85213</v>
      </c>
      <c r="E89" s="59">
        <v>73151</v>
      </c>
      <c r="F89" s="59">
        <v>73151</v>
      </c>
      <c r="G89" s="59">
        <v>73151</v>
      </c>
      <c r="H89" s="59"/>
      <c r="I89" s="59"/>
      <c r="J89" s="78"/>
      <c r="K89" s="59"/>
      <c r="L89" s="61"/>
      <c r="M89" s="49"/>
    </row>
    <row r="90" spans="1:13" s="1" customFormat="1" ht="11.25">
      <c r="A90" s="58"/>
      <c r="B90" s="8" t="s">
        <v>79</v>
      </c>
      <c r="C90" s="58"/>
      <c r="D90" s="58">
        <v>85214</v>
      </c>
      <c r="E90" s="59">
        <v>1126678</v>
      </c>
      <c r="F90" s="59">
        <v>1126678</v>
      </c>
      <c r="G90" s="59">
        <v>3000</v>
      </c>
      <c r="H90" s="59"/>
      <c r="I90" s="59"/>
      <c r="J90" s="60"/>
      <c r="K90" s="59">
        <v>1123678</v>
      </c>
      <c r="L90" s="61"/>
      <c r="M90" s="32"/>
    </row>
    <row r="91" spans="1:13" ht="11.25">
      <c r="A91" s="43"/>
      <c r="B91" s="113" t="s">
        <v>80</v>
      </c>
      <c r="C91" s="62"/>
      <c r="D91" s="43">
        <v>85215</v>
      </c>
      <c r="E91" s="64">
        <v>1100000</v>
      </c>
      <c r="F91" s="64">
        <v>1100000</v>
      </c>
      <c r="G91" s="64"/>
      <c r="H91" s="64"/>
      <c r="I91" s="64"/>
      <c r="J91" s="114"/>
      <c r="K91" s="64">
        <v>1100000</v>
      </c>
      <c r="L91" s="48"/>
      <c r="M91" s="49"/>
    </row>
    <row r="92" spans="1:13" ht="11.25">
      <c r="A92" s="58"/>
      <c r="B92" s="8" t="s">
        <v>81</v>
      </c>
      <c r="C92" s="56"/>
      <c r="D92" s="58">
        <v>85219</v>
      </c>
      <c r="E92" s="59">
        <v>1123794</v>
      </c>
      <c r="F92" s="59">
        <v>1123794</v>
      </c>
      <c r="G92" s="59">
        <v>965494</v>
      </c>
      <c r="H92" s="59"/>
      <c r="I92" s="59"/>
      <c r="J92" s="78"/>
      <c r="K92" s="59">
        <v>158300</v>
      </c>
      <c r="L92" s="61"/>
      <c r="M92" s="49"/>
    </row>
    <row r="93" spans="1:13" ht="11.25">
      <c r="A93" s="58"/>
      <c r="B93" s="8" t="s">
        <v>82</v>
      </c>
      <c r="C93" s="56"/>
      <c r="D93" s="58">
        <v>85220</v>
      </c>
      <c r="E93" s="59">
        <v>31000</v>
      </c>
      <c r="F93" s="59">
        <v>31000</v>
      </c>
      <c r="G93" s="59">
        <v>26200</v>
      </c>
      <c r="H93" s="59"/>
      <c r="I93" s="59"/>
      <c r="J93" s="78"/>
      <c r="K93" s="59">
        <v>4800</v>
      </c>
      <c r="L93" s="61"/>
      <c r="M93" s="49"/>
    </row>
    <row r="94" spans="1:13" ht="11.25">
      <c r="A94" s="58"/>
      <c r="B94" s="8" t="s">
        <v>83</v>
      </c>
      <c r="C94" s="56"/>
      <c r="D94" s="58">
        <v>85228</v>
      </c>
      <c r="E94" s="59">
        <v>491516</v>
      </c>
      <c r="F94" s="59">
        <v>491516</v>
      </c>
      <c r="G94" s="59">
        <v>468716</v>
      </c>
      <c r="H94" s="59"/>
      <c r="I94" s="59"/>
      <c r="J94" s="78"/>
      <c r="K94" s="59">
        <v>22800</v>
      </c>
      <c r="L94" s="61"/>
      <c r="M94" s="49"/>
    </row>
    <row r="95" spans="1:13" ht="12" customHeight="1">
      <c r="A95" s="43"/>
      <c r="B95" s="113" t="s">
        <v>73</v>
      </c>
      <c r="C95" s="43"/>
      <c r="D95" s="43">
        <v>85295</v>
      </c>
      <c r="E95" s="64">
        <v>289384</v>
      </c>
      <c r="F95" s="64">
        <v>289384</v>
      </c>
      <c r="G95" s="64"/>
      <c r="H95" s="64"/>
      <c r="I95" s="64"/>
      <c r="J95" s="114"/>
      <c r="K95" s="64">
        <v>289384</v>
      </c>
      <c r="L95" s="48"/>
      <c r="M95" s="49"/>
    </row>
    <row r="96" spans="1:13" s="1" customFormat="1" ht="15" customHeight="1" hidden="1">
      <c r="A96" s="58"/>
      <c r="B96" s="63"/>
      <c r="C96" s="62"/>
      <c r="D96" s="43"/>
      <c r="E96" s="64"/>
      <c r="F96" s="64"/>
      <c r="G96" s="64"/>
      <c r="H96" s="64"/>
      <c r="I96" s="59"/>
      <c r="J96" s="60"/>
      <c r="K96" s="59"/>
      <c r="L96" s="61"/>
      <c r="M96" s="32"/>
    </row>
    <row r="97" spans="1:13" s="1" customFormat="1" ht="9" customHeight="1" hidden="1">
      <c r="A97" s="26">
        <v>1</v>
      </c>
      <c r="B97" s="26">
        <v>2</v>
      </c>
      <c r="C97" s="26">
        <v>3</v>
      </c>
      <c r="D97" s="26" t="s">
        <v>41</v>
      </c>
      <c r="E97" s="79" t="s">
        <v>42</v>
      </c>
      <c r="F97" s="79" t="s">
        <v>43</v>
      </c>
      <c r="G97" s="79" t="s">
        <v>44</v>
      </c>
      <c r="H97" s="79" t="s">
        <v>46</v>
      </c>
      <c r="I97" s="79" t="s">
        <v>47</v>
      </c>
      <c r="J97" s="79" t="s">
        <v>48</v>
      </c>
      <c r="K97" s="79" t="s">
        <v>49</v>
      </c>
      <c r="L97" s="80" t="s">
        <v>49</v>
      </c>
      <c r="M97" s="32"/>
    </row>
    <row r="98" spans="1:13" s="11" customFormat="1" ht="10.5">
      <c r="A98" s="56">
        <v>13</v>
      </c>
      <c r="B98" s="66" t="s">
        <v>84</v>
      </c>
      <c r="C98" s="56">
        <v>854</v>
      </c>
      <c r="D98" s="56"/>
      <c r="E98" s="67">
        <f>SUM(E99:E101)</f>
        <v>546832</v>
      </c>
      <c r="F98" s="67">
        <f>SUM(F99:F101)</f>
        <v>546832</v>
      </c>
      <c r="G98" s="67">
        <f>SUM(G99:G101)</f>
        <v>473177</v>
      </c>
      <c r="H98" s="67"/>
      <c r="I98" s="67"/>
      <c r="J98" s="68"/>
      <c r="K98" s="67">
        <f>SUM(K99:K101)</f>
        <v>73655</v>
      </c>
      <c r="L98" s="69"/>
      <c r="M98" s="55"/>
    </row>
    <row r="99" spans="1:13" s="1" customFormat="1" ht="11.25">
      <c r="A99" s="56"/>
      <c r="B99" s="57"/>
      <c r="C99" s="58"/>
      <c r="D99" s="58"/>
      <c r="E99" s="59"/>
      <c r="F99" s="59"/>
      <c r="G99" s="59"/>
      <c r="H99" s="59"/>
      <c r="I99" s="59"/>
      <c r="J99" s="60"/>
      <c r="K99" s="59"/>
      <c r="L99" s="61"/>
      <c r="M99" s="32"/>
    </row>
    <row r="100" spans="1:13" ht="11.25">
      <c r="A100" s="58"/>
      <c r="B100" s="57" t="s">
        <v>85</v>
      </c>
      <c r="C100" s="58"/>
      <c r="D100" s="58">
        <v>85401</v>
      </c>
      <c r="E100" s="59">
        <v>543102</v>
      </c>
      <c r="F100" s="59">
        <v>543102</v>
      </c>
      <c r="G100" s="59">
        <v>473177</v>
      </c>
      <c r="H100" s="59"/>
      <c r="I100" s="59"/>
      <c r="J100" s="78"/>
      <c r="K100" s="78">
        <v>69925</v>
      </c>
      <c r="L100" s="61"/>
      <c r="M100" s="49"/>
    </row>
    <row r="101" spans="1:13" s="115" customFormat="1" ht="11.25">
      <c r="A101" s="43"/>
      <c r="B101" s="63" t="s">
        <v>66</v>
      </c>
      <c r="C101" s="62"/>
      <c r="D101" s="43">
        <v>85446</v>
      </c>
      <c r="E101" s="64">
        <v>3730</v>
      </c>
      <c r="F101" s="64">
        <v>3730</v>
      </c>
      <c r="G101" s="64"/>
      <c r="H101" s="64"/>
      <c r="I101" s="64"/>
      <c r="J101" s="65"/>
      <c r="K101" s="65">
        <v>3730</v>
      </c>
      <c r="L101" s="48"/>
      <c r="M101" s="32"/>
    </row>
    <row r="102" spans="1:13" s="11" customFormat="1" ht="10.5">
      <c r="A102" s="56">
        <v>14</v>
      </c>
      <c r="B102" s="66" t="s">
        <v>86</v>
      </c>
      <c r="C102" s="56">
        <v>900</v>
      </c>
      <c r="D102" s="56"/>
      <c r="E102" s="67">
        <f>SUM(E104:E110)</f>
        <v>16851000</v>
      </c>
      <c r="F102" s="67">
        <f>SUM(F104:F110)</f>
        <v>5221000</v>
      </c>
      <c r="G102" s="67">
        <f>SUM(G104:G110)</f>
        <v>1460000</v>
      </c>
      <c r="H102" s="67"/>
      <c r="I102" s="67"/>
      <c r="J102" s="68"/>
      <c r="K102" s="67">
        <f>SUM(K104:K110)</f>
        <v>3761000</v>
      </c>
      <c r="L102" s="69">
        <f>SUM(L104:L110)</f>
        <v>11630000</v>
      </c>
      <c r="M102" s="55"/>
    </row>
    <row r="103" spans="1:13" s="11" customFormat="1" ht="10.5">
      <c r="A103" s="56"/>
      <c r="B103" s="66" t="s">
        <v>87</v>
      </c>
      <c r="C103" s="56"/>
      <c r="D103" s="56"/>
      <c r="E103" s="67"/>
      <c r="F103" s="67"/>
      <c r="G103" s="67"/>
      <c r="H103" s="67"/>
      <c r="I103" s="67"/>
      <c r="J103" s="68"/>
      <c r="K103" s="67"/>
      <c r="L103" s="69"/>
      <c r="M103" s="55"/>
    </row>
    <row r="104" spans="1:13" s="1" customFormat="1" ht="11.25">
      <c r="A104" s="58"/>
      <c r="B104" s="57" t="s">
        <v>88</v>
      </c>
      <c r="C104" s="56"/>
      <c r="D104" s="58">
        <v>90001</v>
      </c>
      <c r="E104" s="59">
        <v>90000</v>
      </c>
      <c r="F104" s="59">
        <v>90000</v>
      </c>
      <c r="G104" s="59"/>
      <c r="H104" s="59"/>
      <c r="I104" s="59"/>
      <c r="J104" s="60"/>
      <c r="K104" s="59">
        <v>90000</v>
      </c>
      <c r="L104" s="61"/>
      <c r="M104" s="32"/>
    </row>
    <row r="105" spans="1:13" ht="11.25">
      <c r="A105" s="58"/>
      <c r="B105" s="57" t="s">
        <v>89</v>
      </c>
      <c r="C105" s="56"/>
      <c r="D105" s="58">
        <v>90002</v>
      </c>
      <c r="E105" s="59">
        <v>130000</v>
      </c>
      <c r="F105" s="59">
        <v>130000</v>
      </c>
      <c r="G105" s="59"/>
      <c r="H105" s="59"/>
      <c r="I105" s="59"/>
      <c r="J105" s="78"/>
      <c r="K105" s="59">
        <v>130000</v>
      </c>
      <c r="L105" s="61"/>
      <c r="M105" s="49"/>
    </row>
    <row r="106" spans="1:13" ht="11.25">
      <c r="A106" s="58"/>
      <c r="B106" s="57" t="s">
        <v>90</v>
      </c>
      <c r="C106" s="56"/>
      <c r="D106" s="58">
        <v>90003</v>
      </c>
      <c r="E106" s="59">
        <v>1053000</v>
      </c>
      <c r="F106" s="59">
        <v>1053000</v>
      </c>
      <c r="G106" s="59"/>
      <c r="H106" s="59"/>
      <c r="I106" s="59"/>
      <c r="J106" s="78"/>
      <c r="K106" s="59">
        <v>1053000</v>
      </c>
      <c r="L106" s="61"/>
      <c r="M106" s="49"/>
    </row>
    <row r="107" spans="1:13" s="1" customFormat="1" ht="11.25">
      <c r="A107" s="56"/>
      <c r="B107" s="57" t="s">
        <v>91</v>
      </c>
      <c r="C107" s="56"/>
      <c r="D107" s="58">
        <v>90004</v>
      </c>
      <c r="E107" s="59">
        <v>390000</v>
      </c>
      <c r="F107" s="59">
        <v>390000</v>
      </c>
      <c r="G107" s="59"/>
      <c r="H107" s="59"/>
      <c r="I107" s="59"/>
      <c r="J107" s="60"/>
      <c r="K107" s="59">
        <v>390000</v>
      </c>
      <c r="L107" s="61"/>
      <c r="M107" s="32"/>
    </row>
    <row r="108" spans="1:13" s="1" customFormat="1" ht="11.25">
      <c r="A108" s="56"/>
      <c r="B108" s="57" t="s">
        <v>92</v>
      </c>
      <c r="C108" s="58"/>
      <c r="D108" s="58">
        <v>90015</v>
      </c>
      <c r="E108" s="32">
        <v>1730000</v>
      </c>
      <c r="F108" s="59">
        <v>1500000</v>
      </c>
      <c r="G108" s="59"/>
      <c r="H108" s="59"/>
      <c r="I108" s="59"/>
      <c r="J108" s="60"/>
      <c r="K108" s="59">
        <v>1500000</v>
      </c>
      <c r="L108" s="61">
        <v>230000</v>
      </c>
      <c r="M108" s="32"/>
    </row>
    <row r="109" spans="1:13" ht="11.25">
      <c r="A109" s="58"/>
      <c r="B109" s="57" t="s">
        <v>93</v>
      </c>
      <c r="C109" s="58"/>
      <c r="D109" s="58">
        <v>90020</v>
      </c>
      <c r="E109" s="94">
        <v>20000</v>
      </c>
      <c r="F109" s="59">
        <v>20000</v>
      </c>
      <c r="G109" s="59"/>
      <c r="H109" s="59"/>
      <c r="I109" s="59"/>
      <c r="J109" s="78"/>
      <c r="K109" s="59">
        <v>20000</v>
      </c>
      <c r="L109" s="61"/>
      <c r="M109" s="49"/>
    </row>
    <row r="110" spans="1:13" s="1" customFormat="1" ht="11.25">
      <c r="A110" s="62"/>
      <c r="B110" s="63" t="s">
        <v>94</v>
      </c>
      <c r="C110" s="62"/>
      <c r="D110" s="43">
        <v>90095</v>
      </c>
      <c r="E110" s="64">
        <v>13438000</v>
      </c>
      <c r="F110" s="64">
        <v>2038000</v>
      </c>
      <c r="G110" s="64">
        <v>1460000</v>
      </c>
      <c r="H110" s="84"/>
      <c r="I110" s="64"/>
      <c r="J110" s="65"/>
      <c r="K110" s="64">
        <v>578000</v>
      </c>
      <c r="L110" s="48">
        <v>11400000</v>
      </c>
      <c r="M110" s="32"/>
    </row>
    <row r="111" spans="1:13" ht="15" customHeight="1" hidden="1">
      <c r="A111" s="58"/>
      <c r="C111" s="58"/>
      <c r="D111" s="58"/>
      <c r="E111" s="86"/>
      <c r="F111" s="86"/>
      <c r="G111" s="86"/>
      <c r="H111" s="86"/>
      <c r="I111" s="86"/>
      <c r="J111" s="86"/>
      <c r="K111" s="86"/>
      <c r="L111" s="96"/>
      <c r="M111" s="49"/>
    </row>
    <row r="112" spans="1:13" s="1" customFormat="1" ht="15" customHeight="1" hidden="1">
      <c r="A112" s="26">
        <v>1</v>
      </c>
      <c r="B112" s="26">
        <v>2</v>
      </c>
      <c r="C112" s="26">
        <v>3</v>
      </c>
      <c r="D112" s="26" t="s">
        <v>41</v>
      </c>
      <c r="E112" s="79" t="s">
        <v>42</v>
      </c>
      <c r="F112" s="79" t="s">
        <v>43</v>
      </c>
      <c r="G112" s="79" t="s">
        <v>44</v>
      </c>
      <c r="H112" s="79" t="s">
        <v>45</v>
      </c>
      <c r="I112" s="79" t="s">
        <v>46</v>
      </c>
      <c r="J112" s="79" t="s">
        <v>47</v>
      </c>
      <c r="K112" s="79"/>
      <c r="L112" s="80"/>
      <c r="M112" s="32"/>
    </row>
    <row r="113" spans="1:13" s="1" customFormat="1" ht="11.25">
      <c r="A113" s="58"/>
      <c r="B113" s="56"/>
      <c r="C113" s="56"/>
      <c r="D113" s="58"/>
      <c r="E113" s="59"/>
      <c r="F113" s="59"/>
      <c r="G113" s="59"/>
      <c r="H113" s="59"/>
      <c r="I113" s="59"/>
      <c r="J113" s="60"/>
      <c r="K113" s="59"/>
      <c r="L113" s="61"/>
      <c r="M113" s="32"/>
    </row>
    <row r="114" spans="1:13" s="11" customFormat="1" ht="10.5">
      <c r="A114" s="56">
        <v>15</v>
      </c>
      <c r="B114" s="66" t="s">
        <v>95</v>
      </c>
      <c r="C114" s="56">
        <v>921</v>
      </c>
      <c r="D114" s="56"/>
      <c r="E114" s="67">
        <f>SUM(E115:E119)</f>
        <v>2982200</v>
      </c>
      <c r="F114" s="67">
        <f>SUM(F115:F119)</f>
        <v>2982200</v>
      </c>
      <c r="G114" s="67">
        <f>SUM(G115:G119)</f>
        <v>60000</v>
      </c>
      <c r="H114" s="67">
        <f>SUM(H115:H119)</f>
        <v>2129700</v>
      </c>
      <c r="I114" s="67"/>
      <c r="J114" s="68"/>
      <c r="K114" s="67">
        <f>SUM(K115:K119)</f>
        <v>792500</v>
      </c>
      <c r="L114" s="69"/>
      <c r="M114" s="55"/>
    </row>
    <row r="115" spans="1:13" s="1" customFormat="1" ht="11.25">
      <c r="A115" s="56"/>
      <c r="B115" s="57" t="s">
        <v>96</v>
      </c>
      <c r="C115" s="56"/>
      <c r="D115" s="58">
        <v>92116</v>
      </c>
      <c r="E115" s="59">
        <v>690000</v>
      </c>
      <c r="F115" s="59">
        <v>690000</v>
      </c>
      <c r="G115" s="59"/>
      <c r="H115" s="59">
        <v>690000</v>
      </c>
      <c r="I115" s="59"/>
      <c r="J115" s="60"/>
      <c r="K115" s="59"/>
      <c r="L115" s="61"/>
      <c r="M115" s="32"/>
    </row>
    <row r="116" spans="1:13" s="1" customFormat="1" ht="11.25">
      <c r="A116" s="56"/>
      <c r="B116" s="57" t="s">
        <v>97</v>
      </c>
      <c r="C116" s="56"/>
      <c r="D116" s="58">
        <v>92118</v>
      </c>
      <c r="E116" s="59">
        <v>250000</v>
      </c>
      <c r="F116" s="59">
        <v>250000</v>
      </c>
      <c r="G116" s="59"/>
      <c r="H116" s="59">
        <v>250000</v>
      </c>
      <c r="I116" s="59"/>
      <c r="J116" s="60"/>
      <c r="K116" s="59"/>
      <c r="L116" s="61"/>
      <c r="M116" s="32"/>
    </row>
    <row r="117" spans="1:13" s="1" customFormat="1" ht="11.25">
      <c r="A117" s="56"/>
      <c r="B117" s="57" t="s">
        <v>98</v>
      </c>
      <c r="C117" s="56"/>
      <c r="D117" s="58">
        <v>92113</v>
      </c>
      <c r="E117" s="59">
        <v>808700</v>
      </c>
      <c r="F117" s="59">
        <v>808700</v>
      </c>
      <c r="G117" s="59"/>
      <c r="H117" s="59">
        <v>808700</v>
      </c>
      <c r="I117" s="59"/>
      <c r="J117" s="60"/>
      <c r="K117" s="59"/>
      <c r="L117" s="61"/>
      <c r="M117" s="32"/>
    </row>
    <row r="118" spans="1:13" s="1" customFormat="1" ht="11.25">
      <c r="A118" s="56"/>
      <c r="B118" s="57" t="s">
        <v>99</v>
      </c>
      <c r="C118" s="56"/>
      <c r="D118" s="58">
        <v>92120</v>
      </c>
      <c r="E118" s="59">
        <v>300000</v>
      </c>
      <c r="F118" s="59">
        <v>300000</v>
      </c>
      <c r="G118" s="59"/>
      <c r="H118" s="59">
        <v>300000</v>
      </c>
      <c r="I118" s="59"/>
      <c r="J118" s="60"/>
      <c r="K118" s="59"/>
      <c r="L118" s="61"/>
      <c r="M118" s="32"/>
    </row>
    <row r="119" spans="1:13" s="1" customFormat="1" ht="11.25">
      <c r="A119" s="62"/>
      <c r="B119" s="63" t="s">
        <v>100</v>
      </c>
      <c r="C119" s="62"/>
      <c r="D119" s="43">
        <v>92195</v>
      </c>
      <c r="E119" s="64">
        <v>933500</v>
      </c>
      <c r="F119" s="64">
        <v>933500</v>
      </c>
      <c r="G119" s="64">
        <v>60000</v>
      </c>
      <c r="H119" s="64">
        <v>81000</v>
      </c>
      <c r="I119" s="64"/>
      <c r="J119" s="65"/>
      <c r="K119" s="64">
        <v>792500</v>
      </c>
      <c r="L119" s="48"/>
      <c r="M119" s="32"/>
    </row>
    <row r="120" spans="1:13" s="1" customFormat="1" ht="11.25">
      <c r="A120" s="58"/>
      <c r="B120" s="56"/>
      <c r="C120" s="56"/>
      <c r="D120" s="58"/>
      <c r="E120" s="59"/>
      <c r="F120" s="59"/>
      <c r="G120" s="59"/>
      <c r="H120" s="59"/>
      <c r="I120" s="59"/>
      <c r="J120" s="60"/>
      <c r="K120" s="59"/>
      <c r="L120" s="61"/>
      <c r="M120" s="32"/>
    </row>
    <row r="121" spans="1:13" s="11" customFormat="1" ht="10.5">
      <c r="A121" s="56">
        <v>16</v>
      </c>
      <c r="B121" s="66" t="s">
        <v>101</v>
      </c>
      <c r="C121" s="56">
        <v>926</v>
      </c>
      <c r="D121" s="56"/>
      <c r="E121" s="67">
        <f>SUM(E122:E123)</f>
        <v>12923038</v>
      </c>
      <c r="F121" s="67">
        <f>SUM(F122:F123)</f>
        <v>5104715</v>
      </c>
      <c r="G121" s="67">
        <f>SUM(G122:G123)</f>
        <v>2306500</v>
      </c>
      <c r="H121" s="67">
        <f>SUM(H122:H123)</f>
        <v>683000</v>
      </c>
      <c r="I121" s="67"/>
      <c r="J121" s="68"/>
      <c r="K121" s="67">
        <f>SUM(K122:K123)</f>
        <v>2115215</v>
      </c>
      <c r="L121" s="69">
        <f>SUM(L122:L123)</f>
        <v>7818323</v>
      </c>
      <c r="M121" s="55"/>
    </row>
    <row r="122" spans="1:13" s="1" customFormat="1" ht="11.25">
      <c r="A122" s="56"/>
      <c r="B122" s="116" t="s">
        <v>102</v>
      </c>
      <c r="C122" s="56"/>
      <c r="D122" s="58">
        <v>92605</v>
      </c>
      <c r="E122" s="59">
        <v>12240038</v>
      </c>
      <c r="F122" s="59">
        <v>4421715</v>
      </c>
      <c r="G122" s="59">
        <v>2306500</v>
      </c>
      <c r="H122" s="59"/>
      <c r="I122" s="59"/>
      <c r="J122" s="60"/>
      <c r="K122" s="59">
        <v>2115215</v>
      </c>
      <c r="L122" s="61">
        <v>7818323</v>
      </c>
      <c r="M122" s="32"/>
    </row>
    <row r="123" spans="1:13" s="1" customFormat="1" ht="11.25">
      <c r="A123" s="58"/>
      <c r="B123" s="57" t="s">
        <v>73</v>
      </c>
      <c r="C123" s="56"/>
      <c r="D123" s="81">
        <v>92695</v>
      </c>
      <c r="E123" s="117">
        <v>683000</v>
      </c>
      <c r="F123" s="59">
        <v>683000</v>
      </c>
      <c r="G123" s="59"/>
      <c r="H123" s="59">
        <v>683000</v>
      </c>
      <c r="I123" s="59"/>
      <c r="J123" s="60"/>
      <c r="K123" s="59"/>
      <c r="L123" s="61"/>
      <c r="M123" s="32"/>
    </row>
    <row r="124" spans="1:13" s="1" customFormat="1" ht="11.25">
      <c r="A124" s="56"/>
      <c r="B124" s="56"/>
      <c r="C124" s="56"/>
      <c r="D124" s="58"/>
      <c r="E124" s="59"/>
      <c r="F124" s="59"/>
      <c r="G124" s="59"/>
      <c r="H124" s="59"/>
      <c r="I124" s="59"/>
      <c r="J124" s="60"/>
      <c r="K124" s="59"/>
      <c r="L124" s="61"/>
      <c r="M124" s="32"/>
    </row>
    <row r="125" spans="1:13" s="1" customFormat="1" ht="11.25">
      <c r="A125" s="26">
        <v>1</v>
      </c>
      <c r="B125" s="26">
        <v>2</v>
      </c>
      <c r="C125" s="26">
        <v>3</v>
      </c>
      <c r="D125" s="26" t="s">
        <v>41</v>
      </c>
      <c r="E125" s="79" t="s">
        <v>42</v>
      </c>
      <c r="F125" s="79" t="s">
        <v>43</v>
      </c>
      <c r="G125" s="79" t="s">
        <v>44</v>
      </c>
      <c r="H125" s="79" t="s">
        <v>45</v>
      </c>
      <c r="I125" s="79" t="s">
        <v>46</v>
      </c>
      <c r="J125" s="79" t="s">
        <v>47</v>
      </c>
      <c r="K125" s="79" t="s">
        <v>48</v>
      </c>
      <c r="L125" s="80" t="s">
        <v>49</v>
      </c>
      <c r="M125" s="32"/>
    </row>
    <row r="126" spans="1:14" s="1" customFormat="1" ht="11.25">
      <c r="A126" s="6"/>
      <c r="D126" s="4"/>
      <c r="E126" s="94"/>
      <c r="F126" s="94"/>
      <c r="G126" s="94"/>
      <c r="H126" s="32"/>
      <c r="I126" s="94"/>
      <c r="J126" s="94"/>
      <c r="K126" s="32"/>
      <c r="L126" s="118"/>
      <c r="M126" s="32"/>
      <c r="N126" s="32"/>
    </row>
    <row r="127" spans="1:14" ht="11.25">
      <c r="A127" s="9"/>
      <c r="B127" s="9"/>
      <c r="C127" s="9"/>
      <c r="D127" s="9"/>
      <c r="E127" s="94"/>
      <c r="F127" s="94"/>
      <c r="G127" s="94"/>
      <c r="H127" s="49"/>
      <c r="I127" s="94"/>
      <c r="J127" s="94"/>
      <c r="K127" s="49"/>
      <c r="L127" s="118"/>
      <c r="M127" s="49"/>
      <c r="N127" s="49"/>
    </row>
    <row r="128" spans="4:14" s="1" customFormat="1" ht="10.5" customHeight="1">
      <c r="D128" s="4"/>
      <c r="E128" s="32"/>
      <c r="F128" s="32"/>
      <c r="G128" s="32"/>
      <c r="H128" s="32"/>
      <c r="I128" s="32"/>
      <c r="J128" s="32"/>
      <c r="K128" s="32"/>
      <c r="L128" s="119"/>
      <c r="M128" s="32"/>
      <c r="N128" s="32"/>
    </row>
    <row r="129" spans="5:14" ht="11.25">
      <c r="E129" s="94"/>
      <c r="F129" s="94"/>
      <c r="G129" s="94"/>
      <c r="H129" s="49"/>
      <c r="I129" s="94"/>
      <c r="J129" s="94"/>
      <c r="K129" s="49"/>
      <c r="L129" s="118"/>
      <c r="M129" s="49"/>
      <c r="N129" s="4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tsocha</dc:creator>
  <cp:keywords/>
  <dc:description/>
  <cp:lastModifiedBy>tsocha</cp:lastModifiedBy>
  <cp:lastPrinted>2009-01-15T13:33:13Z</cp:lastPrinted>
  <dcterms:created xsi:type="dcterms:W3CDTF">2008-12-18T16:04:14Z</dcterms:created>
  <dcterms:modified xsi:type="dcterms:W3CDTF">2009-01-15T13:48:26Z</dcterms:modified>
  <cp:category/>
  <cp:version/>
  <cp:contentType/>
  <cp:contentStatus/>
</cp:coreProperties>
</file>